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7960" windowHeight="12600" firstSheet="1" activeTab="1"/>
  </bookViews>
  <sheets>
    <sheet name="PL01" sheetId="1" state="hidden" r:id="rId1"/>
    <sheet name="PL 01" sheetId="3" r:id="rId2"/>
    <sheet name="PL02" sheetId="2" r:id="rId3"/>
  </sheets>
  <definedNames>
    <definedName name="_xlnm.Print_Titles" localSheetId="1">'PL 01'!$4:$6</definedName>
    <definedName name="_xlnm.Print_Titles" localSheetId="2">'PL02'!$3:$4</definedName>
  </definedNames>
  <calcPr calcId="144525"/>
</workbook>
</file>

<file path=xl/calcChain.xml><?xml version="1.0" encoding="utf-8"?>
<calcChain xmlns="http://schemas.openxmlformats.org/spreadsheetml/2006/main">
  <c r="H7" i="3" l="1"/>
  <c r="F7" i="3"/>
  <c r="D7" i="3"/>
  <c r="I38" i="3" l="1"/>
  <c r="G38" i="3"/>
  <c r="E38" i="3"/>
  <c r="C7" i="3"/>
  <c r="H5" i="2"/>
  <c r="F5" i="2"/>
  <c r="D5" i="2"/>
  <c r="C5" i="2"/>
  <c r="I17" i="2"/>
  <c r="G17" i="2"/>
  <c r="E17" i="2"/>
  <c r="I44" i="3" l="1"/>
  <c r="I45" i="3"/>
  <c r="G44" i="3"/>
  <c r="G45" i="3"/>
  <c r="E44" i="3"/>
  <c r="E45" i="3"/>
  <c r="I40" i="3"/>
  <c r="G40" i="3"/>
  <c r="E40" i="3"/>
  <c r="I39" i="3"/>
  <c r="G39" i="3"/>
  <c r="E39" i="3"/>
  <c r="I18" i="3"/>
  <c r="G18" i="3"/>
  <c r="E18" i="3"/>
  <c r="I12" i="3"/>
  <c r="G12" i="3"/>
  <c r="E12" i="3"/>
  <c r="I70" i="2" l="1"/>
  <c r="G70" i="2"/>
  <c r="E70" i="2"/>
  <c r="H56" i="2"/>
  <c r="F56" i="2"/>
  <c r="D56" i="2"/>
  <c r="H50" i="2"/>
  <c r="F50" i="2"/>
  <c r="D50" i="2"/>
  <c r="H44" i="2"/>
  <c r="F44" i="2"/>
  <c r="D44" i="2"/>
  <c r="H35" i="2"/>
  <c r="F35" i="2"/>
  <c r="D35" i="2"/>
  <c r="H26" i="2"/>
  <c r="F26" i="2"/>
  <c r="D26" i="2"/>
  <c r="F18" i="2"/>
  <c r="D18" i="2"/>
  <c r="I62" i="3" l="1"/>
  <c r="I61" i="3"/>
  <c r="I60" i="3"/>
  <c r="I59" i="3"/>
  <c r="G62" i="3"/>
  <c r="G61" i="3"/>
  <c r="G60" i="3"/>
  <c r="G59" i="3"/>
  <c r="E62" i="3"/>
  <c r="E61" i="3"/>
  <c r="E60" i="3"/>
  <c r="E59" i="3"/>
  <c r="H58" i="3"/>
  <c r="I58" i="3" s="1"/>
  <c r="F58" i="3"/>
  <c r="G58" i="3" s="1"/>
  <c r="D58" i="3"/>
  <c r="C58" i="3"/>
  <c r="E58" i="3" s="1"/>
  <c r="I57" i="3"/>
  <c r="I56" i="3"/>
  <c r="I55" i="3"/>
  <c r="I54" i="3"/>
  <c r="I53" i="3"/>
  <c r="G57" i="3"/>
  <c r="G56" i="3"/>
  <c r="G55" i="3"/>
  <c r="G54" i="3"/>
  <c r="G53" i="3"/>
  <c r="E57" i="3"/>
  <c r="E56" i="3"/>
  <c r="E55" i="3"/>
  <c r="E54" i="3"/>
  <c r="E53" i="3"/>
  <c r="G52" i="3"/>
  <c r="H52" i="3"/>
  <c r="F52" i="3"/>
  <c r="D52" i="3"/>
  <c r="E52" i="3" s="1"/>
  <c r="C52" i="3"/>
  <c r="I51" i="3"/>
  <c r="I50" i="3"/>
  <c r="I49" i="3"/>
  <c r="I48" i="3"/>
  <c r="I47" i="3"/>
  <c r="G51" i="3"/>
  <c r="G50" i="3"/>
  <c r="G49" i="3"/>
  <c r="G48" i="3"/>
  <c r="G47" i="3"/>
  <c r="E51" i="3"/>
  <c r="E50" i="3"/>
  <c r="E49" i="3"/>
  <c r="E48" i="3"/>
  <c r="E47" i="3"/>
  <c r="H46" i="3"/>
  <c r="I46" i="3" s="1"/>
  <c r="F46" i="3"/>
  <c r="G46" i="3" s="1"/>
  <c r="D46" i="3"/>
  <c r="E46" i="3" s="1"/>
  <c r="C46" i="3"/>
  <c r="I43" i="3"/>
  <c r="I42" i="3"/>
  <c r="I41" i="3"/>
  <c r="G43" i="3"/>
  <c r="G42" i="3"/>
  <c r="G41" i="3"/>
  <c r="E43" i="3"/>
  <c r="E42" i="3"/>
  <c r="E41" i="3"/>
  <c r="H37" i="3"/>
  <c r="F37" i="3"/>
  <c r="D37" i="3"/>
  <c r="C37" i="3"/>
  <c r="I36" i="3"/>
  <c r="I35" i="3"/>
  <c r="I34" i="3"/>
  <c r="I33" i="3"/>
  <c r="I32" i="3"/>
  <c r="I31" i="3"/>
  <c r="I30" i="3"/>
  <c r="I29" i="3"/>
  <c r="G36" i="3"/>
  <c r="G35" i="3"/>
  <c r="G34" i="3"/>
  <c r="G33" i="3"/>
  <c r="G32" i="3"/>
  <c r="G31" i="3"/>
  <c r="G30" i="3"/>
  <c r="G29" i="3"/>
  <c r="E36" i="3"/>
  <c r="E35" i="3"/>
  <c r="E34" i="3"/>
  <c r="E33" i="3"/>
  <c r="E32" i="3"/>
  <c r="E31" i="3"/>
  <c r="E30" i="3"/>
  <c r="E29" i="3"/>
  <c r="I27" i="3"/>
  <c r="I26" i="3"/>
  <c r="I25" i="3"/>
  <c r="I24" i="3"/>
  <c r="I23" i="3"/>
  <c r="I22" i="3"/>
  <c r="I21" i="3"/>
  <c r="G27" i="3"/>
  <c r="G26" i="3"/>
  <c r="G25" i="3"/>
  <c r="G24" i="3"/>
  <c r="G23" i="3"/>
  <c r="G22" i="3"/>
  <c r="G21" i="3"/>
  <c r="E27" i="3"/>
  <c r="E26" i="3"/>
  <c r="E25" i="3"/>
  <c r="E24" i="3"/>
  <c r="E23" i="3"/>
  <c r="E22" i="3"/>
  <c r="E21" i="3"/>
  <c r="I17" i="3"/>
  <c r="I16" i="3"/>
  <c r="I15" i="3"/>
  <c r="I14" i="3"/>
  <c r="I13" i="3"/>
  <c r="I11" i="3"/>
  <c r="I10" i="3"/>
  <c r="I9" i="3"/>
  <c r="I8" i="3"/>
  <c r="G17" i="3"/>
  <c r="G16" i="3"/>
  <c r="G15" i="3"/>
  <c r="G14" i="3"/>
  <c r="G13" i="3"/>
  <c r="G11" i="3"/>
  <c r="G10" i="3"/>
  <c r="G9" i="3"/>
  <c r="G8" i="3"/>
  <c r="E17" i="3"/>
  <c r="E16" i="3"/>
  <c r="E15" i="3"/>
  <c r="E14" i="3"/>
  <c r="E13" i="3"/>
  <c r="E11" i="3"/>
  <c r="E10" i="3"/>
  <c r="E9" i="3"/>
  <c r="E8" i="3"/>
  <c r="H28" i="3"/>
  <c r="I28" i="3" s="1"/>
  <c r="F28" i="3"/>
  <c r="G28" i="3" s="1"/>
  <c r="D28" i="3"/>
  <c r="E28" i="3" s="1"/>
  <c r="C28" i="3"/>
  <c r="H20" i="3"/>
  <c r="I20" i="3" s="1"/>
  <c r="F20" i="3"/>
  <c r="G20" i="3" s="1"/>
  <c r="D20" i="3"/>
  <c r="E20" i="3" s="1"/>
  <c r="C20" i="3"/>
  <c r="I52" i="3" l="1"/>
  <c r="E37" i="3"/>
  <c r="G37" i="3"/>
  <c r="I37" i="3"/>
  <c r="I60" i="2"/>
  <c r="I59" i="2"/>
  <c r="I58" i="2"/>
  <c r="I57" i="2"/>
  <c r="G60" i="2"/>
  <c r="G59" i="2"/>
  <c r="G58" i="2"/>
  <c r="G57" i="2"/>
  <c r="E60" i="2"/>
  <c r="E59" i="2"/>
  <c r="E58" i="2"/>
  <c r="E57" i="2"/>
  <c r="C56" i="2"/>
  <c r="I55" i="2"/>
  <c r="I54" i="2"/>
  <c r="I53" i="2"/>
  <c r="I52" i="2"/>
  <c r="I51" i="2"/>
  <c r="G55" i="2"/>
  <c r="G54" i="2"/>
  <c r="G53" i="2"/>
  <c r="G52" i="2"/>
  <c r="G51" i="2"/>
  <c r="E55" i="2"/>
  <c r="E54" i="2"/>
  <c r="E53" i="2"/>
  <c r="E52" i="2"/>
  <c r="E51" i="2"/>
  <c r="C50" i="2"/>
  <c r="I49" i="2"/>
  <c r="I48" i="2"/>
  <c r="I47" i="2"/>
  <c r="I46" i="2"/>
  <c r="I45" i="2"/>
  <c r="G49" i="2"/>
  <c r="G48" i="2"/>
  <c r="G47" i="2"/>
  <c r="G46" i="2"/>
  <c r="G45" i="2"/>
  <c r="E49" i="2"/>
  <c r="E48" i="2"/>
  <c r="E47" i="2"/>
  <c r="E46" i="2"/>
  <c r="E45" i="2"/>
  <c r="C44" i="2"/>
  <c r="E44" i="2" s="1"/>
  <c r="I43" i="2"/>
  <c r="I42" i="2"/>
  <c r="I41" i="2"/>
  <c r="I40" i="2"/>
  <c r="I39" i="2"/>
  <c r="I38" i="2"/>
  <c r="I37" i="2"/>
  <c r="I36" i="2"/>
  <c r="G43" i="2"/>
  <c r="G42" i="2"/>
  <c r="G41" i="2"/>
  <c r="G40" i="2"/>
  <c r="G39" i="2"/>
  <c r="G38" i="2"/>
  <c r="G37" i="2"/>
  <c r="G36" i="2"/>
  <c r="E43" i="2"/>
  <c r="E42" i="2"/>
  <c r="E41" i="2"/>
  <c r="E40" i="2"/>
  <c r="E39" i="2"/>
  <c r="E38" i="2"/>
  <c r="E37" i="2"/>
  <c r="E36" i="2"/>
  <c r="C35" i="2"/>
  <c r="I28" i="2"/>
  <c r="I29" i="2"/>
  <c r="I30" i="2"/>
  <c r="I31" i="2"/>
  <c r="I32" i="2"/>
  <c r="I33" i="2"/>
  <c r="I34" i="2"/>
  <c r="I27" i="2"/>
  <c r="G28" i="2"/>
  <c r="G29" i="2"/>
  <c r="G30" i="2"/>
  <c r="G31" i="2"/>
  <c r="G32" i="2"/>
  <c r="G33" i="2"/>
  <c r="G34" i="2"/>
  <c r="G27" i="2"/>
  <c r="E28" i="2"/>
  <c r="E29" i="2"/>
  <c r="E30" i="2"/>
  <c r="E31" i="2"/>
  <c r="E32" i="2"/>
  <c r="E33" i="2"/>
  <c r="E34" i="2"/>
  <c r="E27" i="2"/>
  <c r="C26" i="2"/>
  <c r="H18" i="2"/>
  <c r="C18" i="2"/>
  <c r="I20" i="2"/>
  <c r="I21" i="2"/>
  <c r="I22" i="2"/>
  <c r="I23" i="2"/>
  <c r="I24" i="2"/>
  <c r="I25" i="2"/>
  <c r="I19" i="2"/>
  <c r="G20" i="2"/>
  <c r="G21" i="2"/>
  <c r="G22" i="2"/>
  <c r="G23" i="2"/>
  <c r="G24" i="2"/>
  <c r="G25" i="2"/>
  <c r="G19" i="2"/>
  <c r="E20" i="2"/>
  <c r="E21" i="2"/>
  <c r="E22" i="2"/>
  <c r="E23" i="2"/>
  <c r="E24" i="2"/>
  <c r="E25" i="2"/>
  <c r="E19" i="2"/>
  <c r="I16" i="2"/>
  <c r="I15" i="2"/>
  <c r="I14" i="2"/>
  <c r="I13" i="2"/>
  <c r="I12" i="2"/>
  <c r="I11" i="2"/>
  <c r="I10" i="2"/>
  <c r="I9" i="2"/>
  <c r="I8" i="2"/>
  <c r="I7" i="2"/>
  <c r="G16" i="2"/>
  <c r="G15" i="2"/>
  <c r="G14" i="2"/>
  <c r="G13" i="2"/>
  <c r="G12" i="2"/>
  <c r="G11" i="2"/>
  <c r="G10" i="2"/>
  <c r="G9" i="2"/>
  <c r="G8" i="2"/>
  <c r="G7" i="2"/>
  <c r="E16" i="2"/>
  <c r="E15" i="2"/>
  <c r="E14" i="2"/>
  <c r="E13" i="2"/>
  <c r="E12" i="2"/>
  <c r="E11" i="2"/>
  <c r="E10" i="2"/>
  <c r="E9" i="2"/>
  <c r="E8" i="2"/>
  <c r="E7" i="2"/>
  <c r="E6" i="2"/>
  <c r="G6" i="2"/>
  <c r="I6" i="2"/>
  <c r="G44" i="2" l="1"/>
  <c r="I35" i="2"/>
  <c r="G5" i="2"/>
  <c r="E18" i="2"/>
  <c r="I44" i="2"/>
  <c r="I56" i="2"/>
  <c r="G56" i="2"/>
  <c r="E56" i="2"/>
  <c r="E50" i="2"/>
  <c r="G50" i="2"/>
  <c r="I50" i="2"/>
  <c r="E5" i="2"/>
  <c r="E26" i="2"/>
  <c r="G26" i="2"/>
  <c r="I26" i="2"/>
  <c r="I5" i="2"/>
  <c r="E35" i="2"/>
  <c r="G35" i="2"/>
  <c r="G18" i="2"/>
  <c r="I18" i="2"/>
  <c r="H256" i="3"/>
  <c r="F256" i="3"/>
  <c r="D256" i="3"/>
  <c r="C256" i="3"/>
  <c r="F254" i="3"/>
  <c r="F250" i="3"/>
  <c r="H248" i="3"/>
  <c r="D248" i="3"/>
  <c r="C248" i="3"/>
  <c r="H241" i="3"/>
  <c r="F241" i="3"/>
  <c r="D241" i="3"/>
  <c r="C241" i="3"/>
  <c r="H232" i="3"/>
  <c r="F232" i="3"/>
  <c r="D232" i="3"/>
  <c r="C232" i="3"/>
  <c r="H224" i="3"/>
  <c r="F224" i="3"/>
  <c r="D224" i="3"/>
  <c r="C224" i="3"/>
  <c r="H212" i="3"/>
  <c r="F212" i="3"/>
  <c r="D212" i="3"/>
  <c r="C212" i="3"/>
  <c r="H206" i="3"/>
  <c r="F206" i="3"/>
  <c r="D206" i="3"/>
  <c r="C206" i="3"/>
  <c r="H195" i="3"/>
  <c r="F195" i="3"/>
  <c r="D195" i="3"/>
  <c r="C195" i="3"/>
  <c r="H194" i="3"/>
  <c r="H193" i="3"/>
  <c r="H192" i="3"/>
  <c r="H191" i="3"/>
  <c r="H190" i="3"/>
  <c r="H189" i="3"/>
  <c r="H188" i="3"/>
  <c r="H187" i="3"/>
  <c r="H186" i="3"/>
  <c r="H185" i="3"/>
  <c r="F184" i="3"/>
  <c r="D184" i="3"/>
  <c r="D183" i="3" s="1"/>
  <c r="C184" i="3"/>
  <c r="H176" i="3"/>
  <c r="F176" i="3"/>
  <c r="D176" i="3"/>
  <c r="C176" i="3"/>
  <c r="H166" i="3"/>
  <c r="F166" i="3"/>
  <c r="D166" i="3"/>
  <c r="C166" i="3"/>
  <c r="H157" i="3"/>
  <c r="F157" i="3"/>
  <c r="D157" i="3"/>
  <c r="C157" i="3"/>
  <c r="H150" i="3"/>
  <c r="F150" i="3"/>
  <c r="D150" i="3"/>
  <c r="C150" i="3"/>
  <c r="H137" i="3"/>
  <c r="F137" i="3"/>
  <c r="F136" i="3" s="1"/>
  <c r="D137" i="3"/>
  <c r="D136" i="3" s="1"/>
  <c r="C137" i="3"/>
  <c r="H129" i="3"/>
  <c r="F129" i="3"/>
  <c r="D129" i="3"/>
  <c r="C129" i="3"/>
  <c r="F124" i="3"/>
  <c r="D124" i="3"/>
  <c r="C124" i="3"/>
  <c r="H123" i="3"/>
  <c r="H122" i="3"/>
  <c r="H121" i="3"/>
  <c r="H120" i="3"/>
  <c r="H119" i="3"/>
  <c r="H118" i="3"/>
  <c r="H117" i="3"/>
  <c r="F116" i="3"/>
  <c r="D116" i="3"/>
  <c r="C116" i="3"/>
  <c r="H108" i="3"/>
  <c r="F108" i="3"/>
  <c r="D108" i="3"/>
  <c r="C108" i="3"/>
  <c r="H101" i="3"/>
  <c r="F101" i="3"/>
  <c r="D101" i="3"/>
  <c r="C101" i="3"/>
  <c r="H95" i="3"/>
  <c r="F95" i="3"/>
  <c r="D95" i="3"/>
  <c r="C95" i="3"/>
  <c r="J94" i="3"/>
  <c r="J93" i="3"/>
  <c r="J92" i="3"/>
  <c r="J91" i="3"/>
  <c r="J90" i="3"/>
  <c r="J89" i="3"/>
  <c r="J88" i="3"/>
  <c r="J87" i="3"/>
  <c r="H86" i="3"/>
  <c r="F86" i="3"/>
  <c r="D86" i="3"/>
  <c r="C86" i="3"/>
  <c r="J85" i="3"/>
  <c r="J84" i="3"/>
  <c r="J83" i="3"/>
  <c r="J82" i="3"/>
  <c r="J81" i="3"/>
  <c r="J80" i="3"/>
  <c r="J79" i="3"/>
  <c r="J78" i="3"/>
  <c r="J77" i="3"/>
  <c r="J76" i="3"/>
  <c r="J75" i="3"/>
  <c r="J74" i="3"/>
  <c r="H73" i="3"/>
  <c r="F73" i="3"/>
  <c r="D73" i="3"/>
  <c r="C73" i="3"/>
  <c r="D231" i="3" l="1"/>
  <c r="C136" i="3"/>
  <c r="H136" i="3"/>
  <c r="F72" i="3"/>
  <c r="I150" i="3"/>
  <c r="E241" i="3"/>
  <c r="H231" i="3"/>
  <c r="G73" i="3"/>
  <c r="G95" i="3"/>
  <c r="C183" i="3"/>
  <c r="G136" i="3"/>
  <c r="G137" i="3"/>
  <c r="I101" i="3"/>
  <c r="G101" i="3"/>
  <c r="G116" i="3"/>
  <c r="E101" i="3"/>
  <c r="G150" i="3"/>
  <c r="I108" i="3"/>
  <c r="E124" i="3"/>
  <c r="E108" i="3"/>
  <c r="E73" i="3"/>
  <c r="G157" i="3"/>
  <c r="F183" i="3"/>
  <c r="E224" i="3"/>
  <c r="G108" i="3"/>
  <c r="G124" i="3"/>
  <c r="I136" i="3"/>
  <c r="I137" i="3"/>
  <c r="I212" i="3"/>
  <c r="G232" i="3"/>
  <c r="H116" i="3"/>
  <c r="I116" i="3" s="1"/>
  <c r="G166" i="3"/>
  <c r="J86" i="3"/>
  <c r="E136" i="3"/>
  <c r="E137" i="3"/>
  <c r="E157" i="3"/>
  <c r="H184" i="3"/>
  <c r="H183" i="3" s="1"/>
  <c r="I183" i="3" s="1"/>
  <c r="G224" i="3"/>
  <c r="C231" i="3"/>
  <c r="E231" i="3" s="1"/>
  <c r="F248" i="3"/>
  <c r="F231" i="3" s="1"/>
  <c r="I73" i="3"/>
  <c r="I86" i="3"/>
  <c r="I95" i="3"/>
  <c r="I129" i="3"/>
  <c r="G176" i="3"/>
  <c r="G195" i="3"/>
  <c r="E248" i="3"/>
  <c r="I157" i="3"/>
  <c r="I176" i="3"/>
  <c r="E206" i="3"/>
  <c r="G241" i="3"/>
  <c r="I248" i="3"/>
  <c r="E256" i="3"/>
  <c r="E86" i="3"/>
  <c r="E95" i="3"/>
  <c r="E129" i="3"/>
  <c r="G206" i="3"/>
  <c r="I241" i="3"/>
  <c r="G256" i="3"/>
  <c r="C72" i="3"/>
  <c r="G72" i="3" s="1"/>
  <c r="G86" i="3"/>
  <c r="G129" i="3"/>
  <c r="E176" i="3"/>
  <c r="I206" i="3"/>
  <c r="I224" i="3"/>
  <c r="I256" i="3"/>
  <c r="E183" i="3"/>
  <c r="D72" i="3"/>
  <c r="E166" i="3"/>
  <c r="I166" i="3"/>
  <c r="E195" i="3"/>
  <c r="I195" i="3"/>
  <c r="G212" i="3"/>
  <c r="E232" i="3"/>
  <c r="I232" i="3"/>
  <c r="J73" i="3"/>
  <c r="E116" i="3"/>
  <c r="E150" i="3"/>
  <c r="E212" i="3"/>
  <c r="J171" i="1"/>
  <c r="H171" i="1"/>
  <c r="F171" i="1"/>
  <c r="I171" i="1"/>
  <c r="G171" i="1"/>
  <c r="E171" i="1"/>
  <c r="D171" i="1"/>
  <c r="I365" i="1"/>
  <c r="J365" i="1" s="1"/>
  <c r="G365" i="1"/>
  <c r="H365" i="1" s="1"/>
  <c r="E365" i="1"/>
  <c r="F365" i="1" s="1"/>
  <c r="D365" i="1"/>
  <c r="H72" i="3" l="1"/>
  <c r="I72" i="3" s="1"/>
  <c r="G183" i="3"/>
  <c r="G231" i="3"/>
  <c r="G248" i="3"/>
  <c r="E72" i="3"/>
  <c r="I7" i="3"/>
  <c r="G7" i="3"/>
  <c r="E7" i="3"/>
  <c r="I231" i="3"/>
  <c r="I375" i="1"/>
  <c r="G375" i="1"/>
  <c r="E375" i="1"/>
  <c r="D375" i="1"/>
  <c r="I270" i="1"/>
  <c r="G270" i="1"/>
  <c r="E270" i="1"/>
  <c r="D270" i="1"/>
  <c r="G106" i="1"/>
  <c r="E106" i="1"/>
  <c r="D106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F270" i="1" l="1"/>
  <c r="F375" i="1"/>
  <c r="F106" i="1"/>
  <c r="H270" i="1"/>
  <c r="H375" i="1"/>
  <c r="J375" i="1"/>
  <c r="J270" i="1"/>
  <c r="H106" i="1"/>
  <c r="I106" i="1"/>
  <c r="J106" i="1" s="1"/>
  <c r="I123" i="1"/>
  <c r="G123" i="1"/>
  <c r="E123" i="1"/>
  <c r="D123" i="1"/>
  <c r="I196" i="1"/>
  <c r="G196" i="1"/>
  <c r="E196" i="1"/>
  <c r="D196" i="1"/>
  <c r="I181" i="1"/>
  <c r="G181" i="1"/>
  <c r="E181" i="1"/>
  <c r="D181" i="1"/>
  <c r="G288" i="1"/>
  <c r="E288" i="1"/>
  <c r="D288" i="1"/>
  <c r="L227" i="1"/>
  <c r="L226" i="1"/>
  <c r="L225" i="1"/>
  <c r="L224" i="1"/>
  <c r="L223" i="1"/>
  <c r="L222" i="1"/>
  <c r="L221" i="1"/>
  <c r="L220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C205" i="1"/>
  <c r="I206" i="1"/>
  <c r="G206" i="1"/>
  <c r="E206" i="1"/>
  <c r="D206" i="1"/>
  <c r="J123" i="1" l="1"/>
  <c r="H288" i="1"/>
  <c r="F123" i="1"/>
  <c r="H123" i="1"/>
  <c r="J196" i="1"/>
  <c r="F196" i="1"/>
  <c r="H206" i="1"/>
  <c r="H181" i="1"/>
  <c r="H196" i="1"/>
  <c r="J181" i="1"/>
  <c r="F288" i="1"/>
  <c r="F181" i="1"/>
  <c r="J206" i="1"/>
  <c r="L206" i="1"/>
  <c r="F206" i="1"/>
  <c r="I228" i="1"/>
  <c r="C143" i="1"/>
  <c r="I96" i="1"/>
  <c r="G96" i="1"/>
  <c r="E96" i="1"/>
  <c r="D96" i="1"/>
  <c r="G383" i="1"/>
  <c r="E383" i="1"/>
  <c r="D383" i="1"/>
  <c r="I393" i="1"/>
  <c r="I392" i="1"/>
  <c r="I391" i="1"/>
  <c r="I390" i="1"/>
  <c r="I389" i="1"/>
  <c r="I388" i="1"/>
  <c r="I387" i="1"/>
  <c r="I386" i="1"/>
  <c r="I385" i="1"/>
  <c r="I384" i="1"/>
  <c r="J96" i="1" l="1"/>
  <c r="F96" i="1"/>
  <c r="H96" i="1"/>
  <c r="I383" i="1"/>
  <c r="I423" i="1"/>
  <c r="G423" i="1"/>
  <c r="E423" i="1"/>
  <c r="D423" i="1"/>
  <c r="C7" i="1"/>
  <c r="G8" i="1"/>
  <c r="E8" i="1"/>
  <c r="D8" i="1"/>
  <c r="H8" i="1" l="1"/>
  <c r="H423" i="1"/>
  <c r="F8" i="1"/>
  <c r="F423" i="1"/>
  <c r="J423" i="1"/>
  <c r="I189" i="1" l="1"/>
  <c r="G189" i="1"/>
  <c r="E189" i="1"/>
  <c r="D189" i="1"/>
  <c r="I153" i="1"/>
  <c r="G153" i="1"/>
  <c r="E153" i="1"/>
  <c r="D153" i="1"/>
  <c r="F189" i="1" l="1"/>
  <c r="H189" i="1"/>
  <c r="H153" i="1"/>
  <c r="J189" i="1"/>
  <c r="F153" i="1"/>
  <c r="J153" i="1"/>
  <c r="C269" i="1"/>
  <c r="C335" i="1"/>
  <c r="C382" i="1"/>
  <c r="C430" i="1"/>
  <c r="I296" i="1"/>
  <c r="G296" i="1"/>
  <c r="E296" i="1"/>
  <c r="D296" i="1"/>
  <c r="G280" i="1"/>
  <c r="E280" i="1"/>
  <c r="D280" i="1"/>
  <c r="J280" i="1" s="1"/>
  <c r="I440" i="1"/>
  <c r="G440" i="1"/>
  <c r="E440" i="1"/>
  <c r="D440" i="1"/>
  <c r="I33" i="1"/>
  <c r="G33" i="1"/>
  <c r="E33" i="1"/>
  <c r="D33" i="1"/>
  <c r="F440" i="1" l="1"/>
  <c r="F280" i="1"/>
  <c r="F296" i="1"/>
  <c r="H296" i="1"/>
  <c r="J296" i="1"/>
  <c r="H280" i="1"/>
  <c r="J33" i="1"/>
  <c r="H440" i="1"/>
  <c r="J440" i="1"/>
  <c r="F33" i="1"/>
  <c r="H33" i="1"/>
  <c r="I144" i="1"/>
  <c r="G144" i="1"/>
  <c r="E144" i="1"/>
  <c r="D144" i="1"/>
  <c r="H144" i="1" l="1"/>
  <c r="F144" i="1"/>
  <c r="J144" i="1"/>
  <c r="I85" i="1"/>
  <c r="G85" i="1"/>
  <c r="E85" i="1"/>
  <c r="D85" i="1"/>
  <c r="H85" i="1" l="1"/>
  <c r="F85" i="1"/>
  <c r="J85" i="1"/>
  <c r="I241" i="1"/>
  <c r="G241" i="1"/>
  <c r="E241" i="1"/>
  <c r="D241" i="1"/>
  <c r="H241" i="1" s="1"/>
  <c r="F241" i="1" l="1"/>
  <c r="J241" i="1"/>
  <c r="I134" i="1"/>
  <c r="G134" i="1"/>
  <c r="E134" i="1"/>
  <c r="D134" i="1"/>
  <c r="I163" i="1"/>
  <c r="I143" i="1" s="1"/>
  <c r="G163" i="1"/>
  <c r="G143" i="1" s="1"/>
  <c r="E163" i="1"/>
  <c r="E143" i="1" s="1"/>
  <c r="D163" i="1"/>
  <c r="D143" i="1" s="1"/>
  <c r="H143" i="1" l="1"/>
  <c r="J143" i="1"/>
  <c r="F143" i="1"/>
  <c r="J163" i="1"/>
  <c r="H134" i="1"/>
  <c r="F163" i="1"/>
  <c r="H163" i="1"/>
  <c r="F134" i="1"/>
  <c r="J134" i="1"/>
  <c r="I455" i="1"/>
  <c r="G455" i="1"/>
  <c r="E455" i="1"/>
  <c r="D455" i="1"/>
  <c r="F455" i="1" l="1"/>
  <c r="H455" i="1"/>
  <c r="J455" i="1"/>
  <c r="I394" i="1" l="1"/>
  <c r="G394" i="1"/>
  <c r="E394" i="1"/>
  <c r="D394" i="1"/>
  <c r="H394" i="1" l="1"/>
  <c r="J394" i="1"/>
  <c r="F394" i="1"/>
  <c r="I405" i="1"/>
  <c r="G405" i="1"/>
  <c r="E405" i="1"/>
  <c r="D405" i="1"/>
  <c r="H405" i="1" s="1"/>
  <c r="J405" i="1" l="1"/>
  <c r="F405" i="1"/>
  <c r="I349" i="1"/>
  <c r="J349" i="1" s="1"/>
  <c r="G349" i="1"/>
  <c r="H349" i="1" s="1"/>
  <c r="E349" i="1"/>
  <c r="D349" i="1"/>
  <c r="I317" i="1"/>
  <c r="G317" i="1"/>
  <c r="E317" i="1"/>
  <c r="D317" i="1"/>
  <c r="F317" i="1" l="1"/>
  <c r="F349" i="1"/>
  <c r="H317" i="1"/>
  <c r="J317" i="1"/>
  <c r="G249" i="1"/>
  <c r="E249" i="1"/>
  <c r="D249" i="1"/>
  <c r="I256" i="1"/>
  <c r="I255" i="1"/>
  <c r="I254" i="1"/>
  <c r="I253" i="1"/>
  <c r="I252" i="1"/>
  <c r="I251" i="1"/>
  <c r="I250" i="1"/>
  <c r="F249" i="1" l="1"/>
  <c r="I249" i="1"/>
  <c r="J249" i="1" s="1"/>
  <c r="H249" i="1"/>
  <c r="I336" i="1"/>
  <c r="G336" i="1"/>
  <c r="E336" i="1"/>
  <c r="D336" i="1"/>
  <c r="J336" i="1" l="1"/>
  <c r="H336" i="1"/>
  <c r="F336" i="1"/>
  <c r="G257" i="1" l="1"/>
  <c r="E257" i="1"/>
  <c r="D257" i="1"/>
  <c r="G303" i="1"/>
  <c r="E303" i="1"/>
  <c r="D303" i="1"/>
  <c r="I262" i="1"/>
  <c r="G262" i="1"/>
  <c r="E262" i="1"/>
  <c r="D262" i="1"/>
  <c r="G228" i="1"/>
  <c r="E228" i="1"/>
  <c r="D228" i="1"/>
  <c r="F228" i="1" l="1"/>
  <c r="J228" i="1"/>
  <c r="H262" i="1"/>
  <c r="J303" i="1"/>
  <c r="F257" i="1"/>
  <c r="J262" i="1"/>
  <c r="F303" i="1"/>
  <c r="H257" i="1"/>
  <c r="H228" i="1"/>
  <c r="H303" i="1"/>
  <c r="F262" i="1"/>
  <c r="I234" i="1"/>
  <c r="G234" i="1"/>
  <c r="E234" i="1"/>
  <c r="D234" i="1"/>
  <c r="I23" i="1"/>
  <c r="G23" i="1"/>
  <c r="E23" i="1"/>
  <c r="D23" i="1"/>
  <c r="H234" i="1" l="1"/>
  <c r="F23" i="1"/>
  <c r="J23" i="1"/>
  <c r="J234" i="1"/>
  <c r="H23" i="1"/>
  <c r="F234" i="1"/>
  <c r="I411" i="1"/>
  <c r="I382" i="1" s="1"/>
  <c r="G411" i="1"/>
  <c r="G382" i="1" s="1"/>
  <c r="H382" i="1" s="1"/>
  <c r="E411" i="1"/>
  <c r="E382" i="1" s="1"/>
  <c r="D411" i="1"/>
  <c r="D382" i="1" s="1"/>
  <c r="J382" i="1" l="1"/>
  <c r="F382" i="1"/>
  <c r="F411" i="1"/>
  <c r="J411" i="1"/>
  <c r="H411" i="1"/>
  <c r="I447" i="1"/>
  <c r="E447" i="1"/>
  <c r="D447" i="1"/>
  <c r="G453" i="1"/>
  <c r="G449" i="1"/>
  <c r="I63" i="1"/>
  <c r="G63" i="1"/>
  <c r="E63" i="1"/>
  <c r="D63" i="1"/>
  <c r="G447" i="1" l="1"/>
  <c r="H447" i="1" s="1"/>
  <c r="J447" i="1"/>
  <c r="F447" i="1"/>
  <c r="J63" i="1"/>
  <c r="F63" i="1"/>
  <c r="H63" i="1"/>
  <c r="I54" i="1"/>
  <c r="G54" i="1"/>
  <c r="E54" i="1"/>
  <c r="D54" i="1"/>
  <c r="F54" i="1" l="1"/>
  <c r="J54" i="1"/>
  <c r="H54" i="1"/>
  <c r="I76" i="1"/>
  <c r="I7" i="1" s="1"/>
  <c r="G76" i="1"/>
  <c r="G7" i="1" s="1"/>
  <c r="E76" i="1"/>
  <c r="E7" i="1" s="1"/>
  <c r="D76" i="1"/>
  <c r="D7" i="1" s="1"/>
  <c r="H7" i="1" l="1"/>
  <c r="J7" i="1"/>
  <c r="F7" i="1"/>
  <c r="H76" i="1"/>
  <c r="F76" i="1"/>
  <c r="J76" i="1"/>
  <c r="I327" i="1" l="1"/>
  <c r="G327" i="1"/>
  <c r="E327" i="1"/>
  <c r="D327" i="1"/>
  <c r="H327" i="1" l="1"/>
  <c r="F327" i="1"/>
  <c r="J327" i="1"/>
  <c r="I310" i="1"/>
  <c r="I269" i="1" s="1"/>
  <c r="G310" i="1"/>
  <c r="G269" i="1" s="1"/>
  <c r="E310" i="1"/>
  <c r="E269" i="1" s="1"/>
  <c r="D310" i="1"/>
  <c r="D269" i="1" s="1"/>
  <c r="J269" i="1" l="1"/>
  <c r="F269" i="1"/>
  <c r="H269" i="1"/>
  <c r="F310" i="1"/>
  <c r="H310" i="1"/>
  <c r="J310" i="1"/>
  <c r="I219" i="1"/>
  <c r="G219" i="1"/>
  <c r="E219" i="1"/>
  <c r="E205" i="1" s="1"/>
  <c r="D219" i="1"/>
  <c r="I356" i="1"/>
  <c r="I335" i="1" s="1"/>
  <c r="J335" i="1" s="1"/>
  <c r="G356" i="1"/>
  <c r="G335" i="1" s="1"/>
  <c r="H335" i="1" s="1"/>
  <c r="E356" i="1"/>
  <c r="E335" i="1" s="1"/>
  <c r="D356" i="1"/>
  <c r="D335" i="1" s="1"/>
  <c r="I431" i="1"/>
  <c r="I430" i="1" s="1"/>
  <c r="G431" i="1"/>
  <c r="G430" i="1" s="1"/>
  <c r="E431" i="1"/>
  <c r="E430" i="1" s="1"/>
  <c r="D431" i="1"/>
  <c r="G205" i="1" l="1"/>
  <c r="H219" i="1"/>
  <c r="J219" i="1"/>
  <c r="I205" i="1"/>
  <c r="J205" i="1" s="1"/>
  <c r="L219" i="1"/>
  <c r="D205" i="1"/>
  <c r="F205" i="1" s="1"/>
  <c r="F335" i="1"/>
  <c r="H431" i="1"/>
  <c r="D430" i="1"/>
  <c r="F430" i="1" s="1"/>
  <c r="F431" i="1"/>
  <c r="F219" i="1"/>
  <c r="J356" i="1"/>
  <c r="F356" i="1"/>
  <c r="H356" i="1"/>
  <c r="J431" i="1"/>
  <c r="H205" i="1" l="1"/>
  <c r="J430" i="1"/>
  <c r="H430" i="1"/>
</calcChain>
</file>

<file path=xl/sharedStrings.xml><?xml version="1.0" encoding="utf-8"?>
<sst xmlns="http://schemas.openxmlformats.org/spreadsheetml/2006/main" count="696" uniqueCount="466">
  <si>
    <t>TỔNG HỢP</t>
  </si>
  <si>
    <t>KẾT QUẢ LẤY Ý KIẾN CỬ TRI</t>
  </si>
  <si>
    <t>TT</t>
  </si>
  <si>
    <t>Đơn vị</t>
  </si>
  <si>
    <t>Thôn, Tổ dân phố</t>
  </si>
  <si>
    <t>Tổng hợp kết  quả lấy ý kiến cử tri</t>
  </si>
  <si>
    <t>Tổng số cử tri</t>
  </si>
  <si>
    <t>Số cử tri tham gia lấy ý kiến so với tổng số cử tri</t>
  </si>
  <si>
    <t>Số lượng (người)</t>
  </si>
  <si>
    <t>Tỷ lệ (%)</t>
  </si>
  <si>
    <t>Số cử tri đồng ý so với tổng số cử tri</t>
  </si>
  <si>
    <t>Số cử tri không đồng ý so với tổng số cử tri</t>
  </si>
  <si>
    <t>Ghi chú</t>
  </si>
  <si>
    <t>Phường Long Anh</t>
  </si>
  <si>
    <t>PHỐ 1</t>
  </si>
  <si>
    <t>PHỐ 2</t>
  </si>
  <si>
    <t>PHỐ 3</t>
  </si>
  <si>
    <t>PHỐ 4</t>
  </si>
  <si>
    <t>NHỮ XÁ 1</t>
  </si>
  <si>
    <t>QUAN NỘI 1</t>
  </si>
  <si>
    <t>QUAN NỘI 2</t>
  </si>
  <si>
    <t>QUAN NỘI 3</t>
  </si>
  <si>
    <t>Phường Hoằng Đại</t>
  </si>
  <si>
    <t>Phúc Triền 1</t>
  </si>
  <si>
    <t>Phúc Triền 2</t>
  </si>
  <si>
    <t>Quỳnh Bôi 1</t>
  </si>
  <si>
    <t>Quỳnh Bôi 2</t>
  </si>
  <si>
    <t>Kim Bôi</t>
  </si>
  <si>
    <t>Cần</t>
  </si>
  <si>
    <t xml:space="preserve">Ngọc Tích </t>
  </si>
  <si>
    <t>Kiệm</t>
  </si>
  <si>
    <t>Xã Đông Thanh</t>
  </si>
  <si>
    <t>Phố Vệ Yên 1</t>
  </si>
  <si>
    <t>Phố Vệ Yên 2</t>
  </si>
  <si>
    <t>Phố Vệ Yên 3</t>
  </si>
  <si>
    <t>Phố Vệ Yên 4</t>
  </si>
  <si>
    <t>Phố Yên Biên</t>
  </si>
  <si>
    <t>Phố Phù Lưu 1</t>
  </si>
  <si>
    <t>Phố Phù Lưu 2</t>
  </si>
  <si>
    <t>Phố Hải Thượng Lãn Ông</t>
  </si>
  <si>
    <t>Phường Quảng Thắng</t>
  </si>
  <si>
    <t>Học thượng</t>
  </si>
  <si>
    <t>Thọ Phật</t>
  </si>
  <si>
    <t>Hoàng Học</t>
  </si>
  <si>
    <t>Chùy Lạc Giang</t>
  </si>
  <si>
    <t>Tâm Binh</t>
  </si>
  <si>
    <t>Cẩm Tú</t>
  </si>
  <si>
    <t>Xã Đông Hoàng</t>
  </si>
  <si>
    <t>Thôn Thế Giới</t>
  </si>
  <si>
    <t>Thôn Hòa Bình</t>
  </si>
  <si>
    <t>Thôn Trường Xuân</t>
  </si>
  <si>
    <t xml:space="preserve">Thôn Vạn Lộc </t>
  </si>
  <si>
    <t xml:space="preserve">Thôn Thành Huy </t>
  </si>
  <si>
    <t>Thôn Phù Bình</t>
  </si>
  <si>
    <t>Thôn Phù Chẩn</t>
  </si>
  <si>
    <t>Xã Đông Ninh</t>
  </si>
  <si>
    <t xml:space="preserve">Tổ dân phố 1 </t>
  </si>
  <si>
    <t>Tổ dân phố 2</t>
  </si>
  <si>
    <t>Tổ dân phố 3</t>
  </si>
  <si>
    <t>Tổ dân phố 4</t>
  </si>
  <si>
    <t>Tổ dân phố 5</t>
  </si>
  <si>
    <t>Tổ dân phố 6</t>
  </si>
  <si>
    <t>Tổ dân phố 7</t>
  </si>
  <si>
    <t>Tổ dân phố 8</t>
  </si>
  <si>
    <t>Phường Ba Đình</t>
  </si>
  <si>
    <t xml:space="preserve">Hàng Đồng </t>
  </si>
  <si>
    <t>Triệu Quốc Đạt</t>
  </si>
  <si>
    <t xml:space="preserve">Lê Hoàn </t>
  </si>
  <si>
    <t xml:space="preserve">Tô Vĩnh Diện </t>
  </si>
  <si>
    <t xml:space="preserve">Đông Lân </t>
  </si>
  <si>
    <t>Hậu Thành</t>
  </si>
  <si>
    <t xml:space="preserve">Ngô Quyền </t>
  </si>
  <si>
    <t xml:space="preserve">Nguyễn Du </t>
  </si>
  <si>
    <t>Phường Điện Biên</t>
  </si>
  <si>
    <t>Phố 1</t>
  </si>
  <si>
    <t>Phố 2</t>
  </si>
  <si>
    <t>Phố 3</t>
  </si>
  <si>
    <t>Phố 4</t>
  </si>
  <si>
    <t>Phố 5</t>
  </si>
  <si>
    <t>Phố 6</t>
  </si>
  <si>
    <t>Phố 7</t>
  </si>
  <si>
    <t>Phố 8</t>
  </si>
  <si>
    <t>Phố 9</t>
  </si>
  <si>
    <t>Phố 10</t>
  </si>
  <si>
    <t>Phố 11</t>
  </si>
  <si>
    <t>Phố 12</t>
  </si>
  <si>
    <t>Phường Lam Sơn</t>
  </si>
  <si>
    <t>Phường Hoằng Quang</t>
  </si>
  <si>
    <t>Phù Quang</t>
  </si>
  <si>
    <t>Vĩnh Trị 1</t>
  </si>
  <si>
    <t>Vĩnh Trị 2</t>
  </si>
  <si>
    <t>Vĩnh Trị 3</t>
  </si>
  <si>
    <t>Nguyệt Viên 1</t>
  </si>
  <si>
    <t>Nguyệt Viên 2</t>
  </si>
  <si>
    <t>Nguyệt Viên 3</t>
  </si>
  <si>
    <t>1 hộ đi làm ăn xa</t>
  </si>
  <si>
    <t>7 hộ đi làm ăn xa</t>
  </si>
  <si>
    <t>8 hộ đi làm ăn xa</t>
  </si>
  <si>
    <t>3 hộ đi làm ăn xa</t>
  </si>
  <si>
    <t>Ngan Ngạn 1</t>
  </si>
  <si>
    <t>Nam Ngạn 2</t>
  </si>
  <si>
    <t>Tiền Phong</t>
  </si>
  <si>
    <t>Tân Nam</t>
  </si>
  <si>
    <t>Tân Sơn</t>
  </si>
  <si>
    <t>Thống Sơn</t>
  </si>
  <si>
    <t>Hưng Hà</t>
  </si>
  <si>
    <t>Nguyễn Mộng Tuân 1</t>
  </si>
  <si>
    <t>Nguyễn Mộng Tuân 2</t>
  </si>
  <si>
    <t xml:space="preserve"> Nam Sơn 1</t>
  </si>
  <si>
    <t>Nam Sơn 2</t>
  </si>
  <si>
    <t>Phường Nam Ngạn</t>
  </si>
  <si>
    <t>Hòa Bình</t>
  </si>
  <si>
    <t>Bắc Đội Cung</t>
  </si>
  <si>
    <t>Thống Nhất 1</t>
  </si>
  <si>
    <t xml:space="preserve">Bà Triệu </t>
  </si>
  <si>
    <t>Trường Thi</t>
  </si>
  <si>
    <t>Nam Đội Cung</t>
  </si>
  <si>
    <t>Thống Nhất 2</t>
  </si>
  <si>
    <t xml:space="preserve">Tân Lập </t>
  </si>
  <si>
    <t>Phường Trường Thi</t>
  </si>
  <si>
    <t>Xã Đông Quang</t>
  </si>
  <si>
    <t>Thôn 1 Thịnh Trị</t>
  </si>
  <si>
    <t>Thôn 2 Thịnh Trị</t>
  </si>
  <si>
    <t>Thôn 3 Thịnh Trị</t>
  </si>
  <si>
    <t>Thôn 1 Đức Thắng</t>
  </si>
  <si>
    <t>Thôn Minh Thành</t>
  </si>
  <si>
    <t>Thôn Văn Ba</t>
  </si>
  <si>
    <t>Thôn Đa Sỹ</t>
  </si>
  <si>
    <t>Thôn Đồng Cao</t>
  </si>
  <si>
    <t>Thôn Văn Khê</t>
  </si>
  <si>
    <t>Thôn Tam Thọ</t>
  </si>
  <si>
    <t>Thôn Văn Vật</t>
  </si>
  <si>
    <t>Xã Đông Vinh</t>
  </si>
  <si>
    <t>Phường Quảng Tâm</t>
  </si>
  <si>
    <t>Tân Chính</t>
  </si>
  <si>
    <t>Phú Yên</t>
  </si>
  <si>
    <t>Mai Chữ</t>
  </si>
  <si>
    <t>Thành Vinh</t>
  </si>
  <si>
    <t>Hạnh Phúc Đoàn</t>
  </si>
  <si>
    <t>Sơn Lương</t>
  </si>
  <si>
    <t>Xã Đông Nam</t>
  </si>
  <si>
    <t>Xã Đông Minh</t>
  </si>
  <si>
    <t>Thôn 1</t>
  </si>
  <si>
    <t>Thôn 2</t>
  </si>
  <si>
    <t>Thôn 3</t>
  </si>
  <si>
    <t>Thôn 4</t>
  </si>
  <si>
    <t>Thôn 5</t>
  </si>
  <si>
    <t>Thôn 6</t>
  </si>
  <si>
    <t>Xã Đông Phú</t>
  </si>
  <si>
    <t>Hoàng Thịnh</t>
  </si>
  <si>
    <t>Hoàng Văn</t>
  </si>
  <si>
    <t>Chiếu Thượng</t>
  </si>
  <si>
    <t>Phú Bình</t>
  </si>
  <si>
    <t>Đông</t>
  </si>
  <si>
    <t>Sơn</t>
  </si>
  <si>
    <t>Vĩnh Ngọc</t>
  </si>
  <si>
    <t>Lợi</t>
  </si>
  <si>
    <t>Quyết</t>
  </si>
  <si>
    <t>Thắng</t>
  </si>
  <si>
    <t>Phú</t>
  </si>
  <si>
    <t>Quý</t>
  </si>
  <si>
    <t>Nguyên Hạnh</t>
  </si>
  <si>
    <t>Tân Tiến</t>
  </si>
  <si>
    <t>Tân Lương</t>
  </si>
  <si>
    <t>Hồ Thôn</t>
  </si>
  <si>
    <t>Phường Đông Lĩnh</t>
  </si>
  <si>
    <t>Thôn Văn Thịnh</t>
  </si>
  <si>
    <t>Thôn Văn Bắc</t>
  </si>
  <si>
    <t>Thôn Văn Trung</t>
  </si>
  <si>
    <t>Thôn Văn Đoài</t>
  </si>
  <si>
    <t>Thôn Văn Nam</t>
  </si>
  <si>
    <t>Thôn Văn Thắng</t>
  </si>
  <si>
    <t>Thôn Văn Châu</t>
  </si>
  <si>
    <t>Xã Đông Văn</t>
  </si>
  <si>
    <t>Thôn Viên Khê 1</t>
  </si>
  <si>
    <t>Thôn Thạch Khê Tiên</t>
  </si>
  <si>
    <t>Thôn Tam Xuyên</t>
  </si>
  <si>
    <t>Thôn Thanh Oai</t>
  </si>
  <si>
    <t>Thôn Bắc Giáp</t>
  </si>
  <si>
    <t>Thôn Chợ Rủn</t>
  </si>
  <si>
    <t>Thôn Thạch Khê Thượng</t>
  </si>
  <si>
    <t>Thôn Tuyên Hoá</t>
  </si>
  <si>
    <t>Thôn Viên Khê 2</t>
  </si>
  <si>
    <t>Xã Đông Khê</t>
  </si>
  <si>
    <t xml:space="preserve"> 4Vắng nhà</t>
  </si>
  <si>
    <t>5 Vắng nhà</t>
  </si>
  <si>
    <t xml:space="preserve"> 2 Vắng nhà</t>
  </si>
  <si>
    <t>8 Vắng nhà</t>
  </si>
  <si>
    <t xml:space="preserve">11 Vắng </t>
  </si>
  <si>
    <t xml:space="preserve">Thôn Hiệp Khởi </t>
  </si>
  <si>
    <t>Thôn Nhuận Thạch</t>
  </si>
  <si>
    <t>Thôn Triệu Xá 1</t>
  </si>
  <si>
    <t xml:space="preserve">Thôn Triệu Tiền </t>
  </si>
  <si>
    <t xml:space="preserve">Thôn Kim Sơn </t>
  </si>
  <si>
    <t>Thôn Triệu Xá 2</t>
  </si>
  <si>
    <t>Xã Đông Tiến</t>
  </si>
  <si>
    <t>Xã Đông Hoà</t>
  </si>
  <si>
    <t>Thôn Phú Minh</t>
  </si>
  <si>
    <t>Thôn Hiền Thư</t>
  </si>
  <si>
    <t>Thôn Chính Bình</t>
  </si>
  <si>
    <t>Thôn Thượng Hòa</t>
  </si>
  <si>
    <t>Thôn Cựu Tự</t>
  </si>
  <si>
    <t>Thôn Tân Đại</t>
  </si>
  <si>
    <t>Phố Tân Long 1</t>
  </si>
  <si>
    <t>Phố Long Quang</t>
  </si>
  <si>
    <t>Phố Hàm Long</t>
  </si>
  <si>
    <t>Phố Hương Long</t>
  </si>
  <si>
    <t>Làng Đông Sơn</t>
  </si>
  <si>
    <t>Phường Hàm Rồng</t>
  </si>
  <si>
    <t>Tổ dân phô 1</t>
  </si>
  <si>
    <t>Tổ dân phô 2</t>
  </si>
  <si>
    <t>Tổ dân phô 3</t>
  </si>
  <si>
    <t>Tổ dân phô 4</t>
  </si>
  <si>
    <t>Tổ dân phô 5</t>
  </si>
  <si>
    <t>Tổ dân phô 6</t>
  </si>
  <si>
    <t>Tổ dân phô 7</t>
  </si>
  <si>
    <t>Tổ dân phô 8</t>
  </si>
  <si>
    <t>Tổ dân phô Đình Hương 1</t>
  </si>
  <si>
    <t>Tổ dân phô Đình Hương 2</t>
  </si>
  <si>
    <t>Phường Đông Cương</t>
  </si>
  <si>
    <t>Tổ dân Phố 1</t>
  </si>
  <si>
    <t>Tổ dân Phố 2</t>
  </si>
  <si>
    <t>Tổ dân Phố 3</t>
  </si>
  <si>
    <t>Tổ dân Phố 4</t>
  </si>
  <si>
    <t>Tổ dân Phố 5</t>
  </si>
  <si>
    <t>Tổ dân phố Thành Khang</t>
  </si>
  <si>
    <t>Tổ dân phố Phượng Đình 1</t>
  </si>
  <si>
    <t>Tổ dân phố Phượng Đình 2</t>
  </si>
  <si>
    <t>Tổ dân phố Nghĩa Sơn 1</t>
  </si>
  <si>
    <t>Tổ dân phố Nghĩa Sơn 2</t>
  </si>
  <si>
    <t>Tổ dân phố Yên Vực</t>
  </si>
  <si>
    <t>Phường Tào Xuyên</t>
  </si>
  <si>
    <t>01 hộ vắng</t>
  </si>
  <si>
    <t>Phố Tiến Thành</t>
  </si>
  <si>
    <t>Phố Quang Trung</t>
  </si>
  <si>
    <t>Phố Thanh Kiên</t>
  </si>
  <si>
    <t>Phố Phú Quý</t>
  </si>
  <si>
    <t>Phố Phố Môi</t>
  </si>
  <si>
    <t>Phố Chiến Thắng</t>
  </si>
  <si>
    <t>Phố Phúc Cường</t>
  </si>
  <si>
    <t>02 hộ vắng</t>
  </si>
  <si>
    <t>Tổ dân phố Đồng Lễ</t>
  </si>
  <si>
    <t>Tổ dân phố Lễ Môn</t>
  </si>
  <si>
    <t>Tổ dân phố Lai Thành</t>
  </si>
  <si>
    <t>Tổ dân phố Tân Thành</t>
  </si>
  <si>
    <t>Tổ dân phố Ái Sơn 1</t>
  </si>
  <si>
    <t>Tổ dân phố Ái Sơn 2</t>
  </si>
  <si>
    <t>Tổ dân phố Xuân Minh</t>
  </si>
  <si>
    <t>Tổ dân phố Sơn Vạn</t>
  </si>
  <si>
    <t>Phường Đông Hải</t>
  </si>
  <si>
    <t>01 hộ đi làm ăn xa</t>
  </si>
  <si>
    <t>03 hộ đi làm ăn xa</t>
  </si>
  <si>
    <t>04 hộ đi làm ăn xa</t>
  </si>
  <si>
    <t>Thôn Yên Doãn 1</t>
  </si>
  <si>
    <t>Thôn Yên Doãn 2</t>
  </si>
  <si>
    <t>Thôn Yên Cẩm 1</t>
  </si>
  <si>
    <t>Thôn Yên Cẩm 2</t>
  </si>
  <si>
    <t>Thôn Yên Bằng</t>
  </si>
  <si>
    <t>Thôn Yên Trường</t>
  </si>
  <si>
    <t>Thôn Yên Thành</t>
  </si>
  <si>
    <t>Xã Đông Yên</t>
  </si>
  <si>
    <t>Bắc Thành</t>
  </si>
  <si>
    <t>Dương Đình Nghệ 1</t>
  </si>
  <si>
    <t>Nam Thành</t>
  </si>
  <si>
    <t>Dương Đình Nghệ 2</t>
  </si>
  <si>
    <t>Lê Văn Hưu</t>
  </si>
  <si>
    <t>Lam Sơn</t>
  </si>
  <si>
    <t>Nam Cao</t>
  </si>
  <si>
    <t>Phan Bội Châu 4</t>
  </si>
  <si>
    <t xml:space="preserve">Phan Bội Châu </t>
  </si>
  <si>
    <t>Phan Bội Châu 1</t>
  </si>
  <si>
    <t>Phú Thọ 1</t>
  </si>
  <si>
    <t>Phú Thọ 2</t>
  </si>
  <si>
    <t>Phú Thọ 3</t>
  </si>
  <si>
    <t>Phú Thọ 4</t>
  </si>
  <si>
    <t>Tây Sơn 1</t>
  </si>
  <si>
    <t>Tây Sơn 2</t>
  </si>
  <si>
    <t>Tây Sơn 3</t>
  </si>
  <si>
    <t>Tây Sơn 4</t>
  </si>
  <si>
    <t>Tây Ga</t>
  </si>
  <si>
    <t>Trần Phú</t>
  </si>
  <si>
    <t>Phường Phú Sơn</t>
  </si>
  <si>
    <t>Phường Ngọc Trạo</t>
  </si>
  <si>
    <t>Tổ dân phố 1</t>
  </si>
  <si>
    <t>Tổ dân phố 9</t>
  </si>
  <si>
    <t>Tổ dân phố 10</t>
  </si>
  <si>
    <t>Phố  1</t>
  </si>
  <si>
    <t>Phường Quảng Hưng</t>
  </si>
  <si>
    <t>Kiều Tiến</t>
  </si>
  <si>
    <t>Đồng Tiến</t>
  </si>
  <si>
    <t>Hạnh Phúc</t>
  </si>
  <si>
    <t>Quang hải</t>
  </si>
  <si>
    <t>Cát Lợi</t>
  </si>
  <si>
    <t>Sơn Hà</t>
  </si>
  <si>
    <t>Phường Đông Sơn</t>
  </si>
  <si>
    <t>Phường Đông Hương</t>
  </si>
  <si>
    <t>Phường Quảng Phú</t>
  </si>
  <si>
    <t>Phường Quảng Thành</t>
  </si>
  <si>
    <t>Phường Quảng Đông</t>
  </si>
  <si>
    <t>Phường Quảng Thịnh</t>
  </si>
  <si>
    <t>Phường An Hưng</t>
  </si>
  <si>
    <t>Phường Rừng Thông</t>
  </si>
  <si>
    <t>Phường Đông Thịnh</t>
  </si>
  <si>
    <t>Đà Ninh</t>
  </si>
  <si>
    <t>Đại Từ 1</t>
  </si>
  <si>
    <t>Đại Từ 2</t>
  </si>
  <si>
    <t>Đại Từ 3</t>
  </si>
  <si>
    <t>Ngọc Lậu 1</t>
  </si>
  <si>
    <t>Ngọc Lậu 2</t>
  </si>
  <si>
    <t>Đoàn Kết</t>
  </si>
  <si>
    <t>Phường Đông Tân</t>
  </si>
  <si>
    <t>Phường Thiệu Khánh</t>
  </si>
  <si>
    <t>Xã Thiệu Vân</t>
  </si>
  <si>
    <t>Phường Thiệu Dương</t>
  </si>
  <si>
    <t>Phường Đông Thọ (Lý Thiên Bảo, sông Hạc về phía Bắc)</t>
  </si>
  <si>
    <t>PHƯỜNG NGUYỆT VIÊN</t>
  </si>
  <si>
    <t>PHƯỜNG HÀM RỒNG</t>
  </si>
  <si>
    <t>PHƯỜNG ĐÔNG TIẾN</t>
  </si>
  <si>
    <t>PHƯỜNG ĐÔNG SƠN</t>
  </si>
  <si>
    <t>PHƯỜNG ĐÔNG QUANG</t>
  </si>
  <si>
    <t>Tổ dân Phố 6</t>
  </si>
  <si>
    <t>Tổ dân Phố 7</t>
  </si>
  <si>
    <t>Tổ dân Phố 8</t>
  </si>
  <si>
    <t>Tổ dân Phố 9</t>
  </si>
  <si>
    <t>19 hộ đi làm ăn xa</t>
  </si>
  <si>
    <t>08 hộ đi làm ăn xa</t>
  </si>
  <si>
    <t xml:space="preserve">Phường Quảng Cát </t>
  </si>
  <si>
    <t>Xích Ngọc</t>
  </si>
  <si>
    <t>Đông Đức</t>
  </si>
  <si>
    <t>Đông Quang</t>
  </si>
  <si>
    <t>Chính Hảo</t>
  </si>
  <si>
    <t>Đông Văn</t>
  </si>
  <si>
    <t>Việt Yên</t>
  </si>
  <si>
    <t>Bắc</t>
  </si>
  <si>
    <t>Trung</t>
  </si>
  <si>
    <t>Nam</t>
  </si>
  <si>
    <t>Đàm</t>
  </si>
  <si>
    <t>Lợi 1</t>
  </si>
  <si>
    <t>Lợi 2</t>
  </si>
  <si>
    <t>Tân Lập</t>
  </si>
  <si>
    <t>Đông Bắc Ga 1</t>
  </si>
  <si>
    <t>Đông Bắc Ga 2</t>
  </si>
  <si>
    <t>Đội Cung 1</t>
  </si>
  <si>
    <t>Đội Cung 2</t>
  </si>
  <si>
    <t>Đội Cung 3</t>
  </si>
  <si>
    <t>Đội Cung 4</t>
  </si>
  <si>
    <r>
      <t xml:space="preserve">Phường Đông Thọ </t>
    </r>
    <r>
      <rPr>
        <b/>
        <i/>
        <sz val="12"/>
        <color theme="1"/>
        <rFont val="Times New Roman"/>
        <family val="1"/>
      </rPr>
      <t>(đường Lý Thiên Bảo, sông Hạc về phía Nam)</t>
    </r>
  </si>
  <si>
    <t xml:space="preserve">Phường Đông Vệ </t>
  </si>
  <si>
    <t>PHƯỜNG HẠC THÀNH</t>
  </si>
  <si>
    <t>Bà Triệu</t>
  </si>
  <si>
    <t>Đình Hương</t>
  </si>
  <si>
    <t>Đoàn</t>
  </si>
  <si>
    <t>Kết</t>
  </si>
  <si>
    <t>Cầu Hạc</t>
  </si>
  <si>
    <t>Thành Công</t>
  </si>
  <si>
    <t>5 hộ đi vắng</t>
  </si>
  <si>
    <t xml:space="preserve">Tổ dân phố 4 </t>
  </si>
  <si>
    <t>PHƯỜNG QUẢNG PHÚ</t>
  </si>
  <si>
    <t>Trần Hưng</t>
  </si>
  <si>
    <t>Son Toản</t>
  </si>
  <si>
    <t>Tây Sơn</t>
  </si>
  <si>
    <t>Cao Sơn</t>
  </si>
  <si>
    <t>Quan Sơn</t>
  </si>
  <si>
    <t>Thắng Sơn</t>
  </si>
  <si>
    <t>Trung Sơn</t>
  </si>
  <si>
    <t>Quang</t>
  </si>
  <si>
    <t>Nam Hưng</t>
  </si>
  <si>
    <t>Bắc Sơn</t>
  </si>
  <si>
    <t>Nam Sơn</t>
  </si>
  <si>
    <t>(260 cử tri không đồng ý tên phường)</t>
  </si>
  <si>
    <t xml:space="preserve"> (35 cử tri không đồng ý tên phường)</t>
  </si>
  <si>
    <t>32 hộ đi làm ăn xa không lấy được phiếu; 45 phiếu không đồng ý tên phường</t>
  </si>
  <si>
    <t xml:space="preserve"> 5 hộ đi làm ăn xa không lấy được phiếu;03 cử tri không đồng ý tên phường)</t>
  </si>
  <si>
    <t>(80 cử tri không đồng ý tên phường và trụ sở)</t>
  </si>
  <si>
    <t>(4 cử tri không đồng ý tên phường)</t>
  </si>
  <si>
    <t>11 hộ đi làm ăn xa</t>
  </si>
  <si>
    <t xml:space="preserve"> 5 hộ đi làm ăn xa;108 phiếu không đồng ý tên phường</t>
  </si>
  <si>
    <t>(42 cử tri không đồng ý tên phường)</t>
  </si>
  <si>
    <t>2 hộ đi làm ăn xa, 1 cử tri không đồng ý tên phường</t>
  </si>
  <si>
    <t xml:space="preserve">5 hộ đi làm ăn xa; 12 cử tri không đồng ý địa điểm đặt trụ sở và tên gọi </t>
  </si>
  <si>
    <t>198 phiếu không đồng ý tên phường; 34 phiếu không đồng ý địa điểm trụ sở</t>
  </si>
  <si>
    <t>Tổ dân phố Tân Lê</t>
  </si>
  <si>
    <t xml:space="preserve">Tổ dân phố Tân Lợi </t>
  </si>
  <si>
    <t xml:space="preserve">Tổ dân phố Tân Cộng </t>
  </si>
  <si>
    <t>Tổ dân phố Tân Hạnh</t>
  </si>
  <si>
    <t xml:space="preserve">Tổ dân phố Tân Tự </t>
  </si>
  <si>
    <t>Tổ dân phố Tân Dân</t>
  </si>
  <si>
    <t>Tổ dân phố Tân Thọ</t>
  </si>
  <si>
    <t>Thành Yên</t>
  </si>
  <si>
    <t>Thành Long</t>
  </si>
  <si>
    <t>Thành Tráng</t>
  </si>
  <si>
    <t>Tân Trọng</t>
  </si>
  <si>
    <t>Minh Trại</t>
  </si>
  <si>
    <t>Thành Mai</t>
  </si>
  <si>
    <t>Phố Thịnh Ngọc</t>
  </si>
  <si>
    <t>Phố Thịnh Hùng</t>
  </si>
  <si>
    <t xml:space="preserve">Phố Tiến Thọ </t>
  </si>
  <si>
    <t>Phố Gia Lộc</t>
  </si>
  <si>
    <t>Phố Quyết Thắng</t>
  </si>
  <si>
    <t>Phố Thịnh Vạn</t>
  </si>
  <si>
    <t>Phố Thịnh Tăng</t>
  </si>
  <si>
    <t>Phố Trường Sơn</t>
  </si>
  <si>
    <t xml:space="preserve">Bào Ngoại </t>
  </si>
  <si>
    <t>Quang Trung</t>
  </si>
  <si>
    <t>Phan Đình Phùng</t>
  </si>
  <si>
    <t>Ba Tân</t>
  </si>
  <si>
    <t>Tân Hà</t>
  </si>
  <si>
    <t>Cốc Hạ 1</t>
  </si>
  <si>
    <t>Cốc Hạ 2</t>
  </si>
  <si>
    <t>Khối 1</t>
  </si>
  <si>
    <t>Bình Minh</t>
  </si>
  <si>
    <t xml:space="preserve">Đông Phát 1 </t>
  </si>
  <si>
    <t>Đông Phát 2</t>
  </si>
  <si>
    <t>Hải Thượng Lãn Ông</t>
  </si>
  <si>
    <t xml:space="preserve">Kiều Đại </t>
  </si>
  <si>
    <t>Mật Sơn 1</t>
  </si>
  <si>
    <t>Mật Sơn 2</t>
  </si>
  <si>
    <t>Mật Sơn 3</t>
  </si>
  <si>
    <t xml:space="preserve">Ngô Thị Ngọc Dao </t>
  </si>
  <si>
    <t>Nguyễn Sơn</t>
  </si>
  <si>
    <t>Quang Trung 1</t>
  </si>
  <si>
    <t xml:space="preserve">Quang Trung 2 </t>
  </si>
  <si>
    <t>Quang Trung 3</t>
  </si>
  <si>
    <t>Quảng Xá</t>
  </si>
  <si>
    <t>Quảng Xá 3</t>
  </si>
  <si>
    <t>Tạnh Xá 1</t>
  </si>
  <si>
    <t>Tạnh Xá 2</t>
  </si>
  <si>
    <t>Tổ dân phố Hàm Hạ</t>
  </si>
  <si>
    <t>Tổ dân phố Nhuệ Sâm</t>
  </si>
  <si>
    <t>Tổ dân phố Toàn Tân</t>
  </si>
  <si>
    <t>Tổ dân phố Xuân Lưu</t>
  </si>
  <si>
    <t>Tổ dân phố Đông Xuân</t>
  </si>
  <si>
    <t>Tổ dân phố Phượng Lĩnh</t>
  </si>
  <si>
    <t>Tổ dân phố Thống Nhất</t>
  </si>
  <si>
    <t>Tổ dân phố Cao Sơn</t>
  </si>
  <si>
    <t>Tổ dân phố Nam Sơn</t>
  </si>
  <si>
    <t>Phố Phú Ân</t>
  </si>
  <si>
    <t>Phố3</t>
  </si>
  <si>
    <t>Phố Dinh Xá</t>
  </si>
  <si>
    <t>Phố Giang Thanh</t>
  </si>
  <si>
    <t>STT</t>
  </si>
  <si>
    <t>HĐND xã, phường</t>
  </si>
  <si>
    <t>Số lượng đại biểu HĐND</t>
  </si>
  <si>
    <t>Kết quả biểu quyết</t>
  </si>
  <si>
    <t>Tổng số đại biểu HĐND</t>
  </si>
  <si>
    <t>Số đại biểu tham dự kỳ họp</t>
  </si>
  <si>
    <t>Số đại biểu đồng ý so với tổng số đại biểu</t>
  </si>
  <si>
    <t>Số đại biểu không đồng ý so với tổng số đại biểu</t>
  </si>
  <si>
    <r>
      <t xml:space="preserve">Phường Đông Thọ </t>
    </r>
    <r>
      <rPr>
        <i/>
        <sz val="12"/>
        <color theme="1"/>
        <rFont val="Times New Roman"/>
        <family val="1"/>
      </rPr>
      <t>(đường Lý Thiên Bảo, sông Hạc về phía Nam)</t>
    </r>
  </si>
  <si>
    <t>Đơn vị hành chính</t>
  </si>
  <si>
    <r>
      <t xml:space="preserve">Phường Đông Thọ </t>
    </r>
    <r>
      <rPr>
        <i/>
        <sz val="12"/>
        <rFont val="Times New Roman"/>
        <family val="1"/>
      </rPr>
      <t>(đường Lý Thiên Bảo, sông Hạc về phía Nam)</t>
    </r>
  </si>
  <si>
    <r>
      <t>Phụ lục 01:</t>
    </r>
    <r>
      <rPr>
        <b/>
        <sz val="14"/>
        <color theme="1"/>
        <rFont val="Times New Roman"/>
        <family val="1"/>
      </rPr>
      <t xml:space="preserve"> Tổng hợp kết quả lấy ý kiến Nhân dân về việc sắp xếp đơn vị hành chính cấp xã trên địa bàn thành phố Thanh Hoá</t>
    </r>
  </si>
  <si>
    <t>I</t>
  </si>
  <si>
    <t>II</t>
  </si>
  <si>
    <t>III</t>
  </si>
  <si>
    <t>IV</t>
  </si>
  <si>
    <t>V</t>
  </si>
  <si>
    <t>VI</t>
  </si>
  <si>
    <t>VII</t>
  </si>
  <si>
    <t>HĐND thành phố Thanh Hoá</t>
  </si>
  <si>
    <t>HĐND cấp huyện</t>
  </si>
  <si>
    <r>
      <t>Phụ lục số 02.2:</t>
    </r>
    <r>
      <rPr>
        <b/>
        <sz val="14"/>
        <color theme="1"/>
        <rFont val="Times New Roman"/>
        <family val="1"/>
      </rPr>
      <t xml:space="preserve">  Tổng hợp kết quả lấy ý kiến của HĐND thành phố về sắp xếp đơn vị hành chính cấp xã trên địa bàn thành phố Thanh Hoá   </t>
    </r>
  </si>
  <si>
    <r>
      <t>Phụ lục số 02.1:</t>
    </r>
    <r>
      <rPr>
        <b/>
        <sz val="14"/>
        <color theme="1"/>
        <rFont val="Times New Roman"/>
        <family val="1"/>
      </rPr>
      <t xml:space="preserve">  Tổng hợp kết quả lấy ý kiến của HĐND xã, phường về sắp xếp đơn vị hành chính cấp xã trên địa bàn thành phố Thanh Hoá   </t>
    </r>
  </si>
  <si>
    <r>
      <t xml:space="preserve">Phường An Hưng </t>
    </r>
    <r>
      <rPr>
        <i/>
        <sz val="12"/>
        <rFont val="Times New Roman"/>
        <family val="1"/>
      </rPr>
      <t>(01 phần TDP Thắng Sơn, từ đường sắt Bắc - Nam về phía Đông; từ sông Nhà Lê về phía Đông Bắc và từ kênh Vinh về phía Bắc)</t>
    </r>
  </si>
  <si>
    <r>
      <t xml:space="preserve">Phường An Hưng </t>
    </r>
    <r>
      <rPr>
        <i/>
        <sz val="12"/>
        <color theme="1"/>
        <rFont val="Times New Roman"/>
        <family val="1"/>
      </rPr>
      <t>(phần còn lại)</t>
    </r>
  </si>
  <si>
    <r>
      <t xml:space="preserve">Phường An Hưng </t>
    </r>
    <r>
      <rPr>
        <i/>
        <sz val="12"/>
        <rFont val="Times New Roman"/>
        <family val="1"/>
      </rPr>
      <t>(phần còn lại)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</si>
</sst>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₫_-;\-* #,##0.00\ _₫_-;_-* &quot;-&quot;??\ _₫_-;_-@_-"/>
  </numFmts>
  <fonts count="17" x14ac:knownFonts="1">
    <font>
      <sz val="12"/>
      <color theme="1"/>
      <name val="Times New Roman"/>
      <family val="2"/>
      <charset val="163"/>
    </font>
    <font>
      <sz val="12"/>
      <color theme="1"/>
      <name val="Times New Roman"/>
      <family val="2"/>
      <charset val="163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b/>
      <i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000000"/>
      <name val="Times New Roman"/>
      <family val="1"/>
    </font>
    <font>
      <sz val="13"/>
      <name val="Times New Roman"/>
      <family val="1"/>
      <charset val="163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name val="Times New Roman"/>
      <family val="1"/>
    </font>
    <font>
      <i/>
      <sz val="12"/>
      <color theme="1"/>
      <name val="Times New Roman"/>
      <family val="1"/>
    </font>
    <font>
      <i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71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3" fontId="3" fillId="0" borderId="1" xfId="2" applyNumberFormat="1" applyFont="1" applyBorder="1" applyAlignment="1">
      <alignment horizontal="center" vertical="center" wrapText="1"/>
    </xf>
    <xf numFmtId="3" fontId="3" fillId="0" borderId="1" xfId="3" applyNumberFormat="1" applyFont="1" applyFill="1" applyBorder="1" applyAlignment="1">
      <alignment horizontal="center" vertical="center"/>
    </xf>
    <xf numFmtId="3" fontId="3" fillId="0" borderId="1" xfId="2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0" xfId="0" applyFont="1" applyFill="1"/>
    <xf numFmtId="2" fontId="2" fillId="2" borderId="1" xfId="0" applyNumberFormat="1" applyFont="1" applyFill="1" applyBorder="1"/>
    <xf numFmtId="2" fontId="2" fillId="2" borderId="5" xfId="0" applyNumberFormat="1" applyFont="1" applyFill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1" fontId="2" fillId="2" borderId="1" xfId="0" applyNumberFormat="1" applyFont="1" applyFill="1" applyBorder="1"/>
    <xf numFmtId="0" fontId="2" fillId="2" borderId="7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3" fillId="4" borderId="0" xfId="0" applyFont="1" applyFill="1"/>
    <xf numFmtId="2" fontId="2" fillId="4" borderId="1" xfId="0" applyNumberFormat="1" applyFont="1" applyFill="1" applyBorder="1" applyAlignment="1">
      <alignment horizontal="center" vertical="center" wrapText="1"/>
    </xf>
    <xf numFmtId="0" fontId="2" fillId="4" borderId="0" xfId="0" applyFont="1" applyFill="1"/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  <xf numFmtId="2" fontId="2" fillId="4" borderId="1" xfId="0" applyNumberFormat="1" applyFont="1" applyFill="1" applyBorder="1"/>
    <xf numFmtId="0" fontId="2" fillId="4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/>
    <xf numFmtId="0" fontId="5" fillId="0" borderId="1" xfId="0" applyFont="1" applyBorder="1" applyAlignment="1">
      <alignment horizontal="center" vertical="center"/>
    </xf>
    <xf numFmtId="0" fontId="4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/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2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/>
    <xf numFmtId="0" fontId="8" fillId="0" borderId="1" xfId="0" applyFont="1" applyFill="1" applyBorder="1" applyAlignment="1">
      <alignment horizontal="righ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wrapText="1"/>
    </xf>
    <xf numFmtId="0" fontId="9" fillId="0" borderId="1" xfId="0" applyFont="1" applyFill="1" applyBorder="1" applyAlignment="1">
      <alignment horizontal="righ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wrapText="1"/>
    </xf>
    <xf numFmtId="0" fontId="2" fillId="2" borderId="1" xfId="0" applyFont="1" applyFill="1" applyBorder="1" applyAlignment="1"/>
    <xf numFmtId="0" fontId="4" fillId="0" borderId="7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2" fillId="2" borderId="2" xfId="0" applyFont="1" applyFill="1" applyBorder="1" applyAlignment="1">
      <alignment wrapText="1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right" vertical="center"/>
    </xf>
    <xf numFmtId="2" fontId="2" fillId="2" borderId="7" xfId="0" applyNumberFormat="1" applyFont="1" applyFill="1" applyBorder="1"/>
    <xf numFmtId="2" fontId="2" fillId="2" borderId="7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1" fontId="2" fillId="2" borderId="1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" fontId="2" fillId="2" borderId="1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/>
    </xf>
    <xf numFmtId="2" fontId="2" fillId="4" borderId="5" xfId="0" applyNumberFormat="1" applyFont="1" applyFill="1" applyBorder="1" applyAlignment="1">
      <alignment horizontal="center" vertical="center"/>
    </xf>
    <xf numFmtId="2" fontId="2" fillId="4" borderId="4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/>
    </xf>
    <xf numFmtId="0" fontId="3" fillId="0" borderId="1" xfId="0" applyFont="1" applyBorder="1" applyAlignment="1"/>
    <xf numFmtId="3" fontId="3" fillId="0" borderId="1" xfId="3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left" wrapText="1"/>
    </xf>
    <xf numFmtId="0" fontId="3" fillId="0" borderId="3" xfId="0" applyFont="1" applyBorder="1"/>
    <xf numFmtId="0" fontId="3" fillId="0" borderId="4" xfId="0" applyFont="1" applyBorder="1"/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/>
    <xf numFmtId="0" fontId="3" fillId="0" borderId="1" xfId="0" applyFont="1" applyBorder="1" applyAlignment="1">
      <alignment wrapText="1"/>
    </xf>
    <xf numFmtId="0" fontId="3" fillId="0" borderId="0" xfId="0" applyFont="1" applyFill="1" applyAlignment="1">
      <alignment horizontal="left"/>
    </xf>
    <xf numFmtId="3" fontId="2" fillId="4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3" fontId="5" fillId="2" borderId="7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/>
    </xf>
    <xf numFmtId="3" fontId="3" fillId="0" borderId="1" xfId="0" applyNumberFormat="1" applyFont="1" applyBorder="1" applyAlignment="1">
      <alignment horizontal="center" vertical="center" wrapText="1"/>
    </xf>
    <xf numFmtId="3" fontId="2" fillId="4" borderId="8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 wrapText="1"/>
    </xf>
    <xf numFmtId="3" fontId="5" fillId="2" borderId="6" xfId="0" applyNumberFormat="1" applyFont="1" applyFill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2" fillId="4" borderId="7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/>
    </xf>
    <xf numFmtId="3" fontId="2" fillId="2" borderId="7" xfId="0" applyNumberFormat="1" applyFont="1" applyFill="1" applyBorder="1" applyAlignment="1">
      <alignment horizontal="center"/>
    </xf>
    <xf numFmtId="3" fontId="4" fillId="0" borderId="2" xfId="0" applyNumberFormat="1" applyFont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/>
    </xf>
    <xf numFmtId="3" fontId="5" fillId="0" borderId="1" xfId="0" applyNumberFormat="1" applyFont="1" applyBorder="1" applyAlignment="1">
      <alignment horizontal="center" vertical="center" wrapText="1"/>
    </xf>
    <xf numFmtId="3" fontId="5" fillId="4" borderId="5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3" fontId="3" fillId="0" borderId="4" xfId="0" applyNumberFormat="1" applyFont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 wrapText="1"/>
    </xf>
    <xf numFmtId="3" fontId="4" fillId="0" borderId="7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left" vertical="top" wrapText="1"/>
    </xf>
    <xf numFmtId="3" fontId="3" fillId="0" borderId="1" xfId="0" applyNumberFormat="1" applyFont="1" applyBorder="1" applyAlignment="1">
      <alignment horizontal="left"/>
    </xf>
    <xf numFmtId="3" fontId="3" fillId="0" borderId="1" xfId="2" applyNumberFormat="1" applyFont="1" applyFill="1" applyBorder="1" applyAlignment="1" applyProtection="1">
      <alignment horizontal="left" wrapText="1"/>
    </xf>
    <xf numFmtId="3" fontId="4" fillId="0" borderId="1" xfId="0" applyNumberFormat="1" applyFont="1" applyBorder="1" applyAlignment="1">
      <alignment horizontal="left"/>
    </xf>
    <xf numFmtId="3" fontId="4" fillId="0" borderId="1" xfId="0" applyNumberFormat="1" applyFont="1" applyBorder="1" applyAlignment="1">
      <alignment horizontal="left" vertical="center"/>
    </xf>
    <xf numFmtId="3" fontId="4" fillId="0" borderId="2" xfId="0" applyNumberFormat="1" applyFont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left" vertical="center" wrapText="1"/>
    </xf>
    <xf numFmtId="3" fontId="6" fillId="0" borderId="2" xfId="0" applyNumberFormat="1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left" wrapText="1"/>
    </xf>
    <xf numFmtId="3" fontId="3" fillId="0" borderId="1" xfId="0" applyNumberFormat="1" applyFont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7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2" fontId="3" fillId="0" borderId="1" xfId="0" applyNumberFormat="1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8" fillId="0" borderId="2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2" fontId="5" fillId="2" borderId="7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/>
    <xf numFmtId="0" fontId="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right" vertical="center" wrapText="1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left" vertical="center" wrapText="1"/>
    </xf>
    <xf numFmtId="3" fontId="4" fillId="0" borderId="12" xfId="0" applyNumberFormat="1" applyFont="1" applyFill="1" applyBorder="1" applyAlignment="1">
      <alignment horizontal="center" vertical="center" wrapText="1"/>
    </xf>
    <xf numFmtId="1" fontId="4" fillId="0" borderId="12" xfId="0" applyNumberFormat="1" applyFont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 wrapText="1"/>
    </xf>
    <xf numFmtId="3" fontId="4" fillId="0" borderId="12" xfId="0" applyNumberFormat="1" applyFont="1" applyFill="1" applyBorder="1" applyAlignment="1">
      <alignment horizontal="center"/>
    </xf>
    <xf numFmtId="3" fontId="4" fillId="0" borderId="12" xfId="0" applyNumberFormat="1" applyFont="1" applyFill="1" applyBorder="1" applyAlignment="1">
      <alignment horizontal="center" vertical="top" wrapText="1"/>
    </xf>
    <xf numFmtId="3" fontId="4" fillId="0" borderId="12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 vertical="center"/>
    </xf>
    <xf numFmtId="3" fontId="3" fillId="0" borderId="12" xfId="0" applyNumberFormat="1" applyFont="1" applyFill="1" applyBorder="1" applyAlignment="1">
      <alignment horizontal="center" vertical="center"/>
    </xf>
    <xf numFmtId="2" fontId="3" fillId="0" borderId="1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center" wrapText="1"/>
    </xf>
    <xf numFmtId="3" fontId="4" fillId="0" borderId="12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wrapText="1"/>
    </xf>
    <xf numFmtId="3" fontId="4" fillId="0" borderId="12" xfId="2" applyNumberFormat="1" applyFont="1" applyFill="1" applyBorder="1" applyAlignment="1">
      <alignment horizontal="center" vertical="center"/>
    </xf>
    <xf numFmtId="3" fontId="4" fillId="0" borderId="12" xfId="2" applyNumberFormat="1" applyFont="1" applyFill="1" applyBorder="1" applyAlignment="1">
      <alignment horizontal="center" vertical="center" wrapText="1"/>
    </xf>
    <xf numFmtId="0" fontId="4" fillId="0" borderId="12" xfId="0" applyFont="1" applyFill="1" applyBorder="1"/>
    <xf numFmtId="0" fontId="4" fillId="0" borderId="12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wrapText="1"/>
    </xf>
    <xf numFmtId="0" fontId="2" fillId="0" borderId="12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4" fillId="0" borderId="12" xfId="0" applyFont="1" applyBorder="1" applyAlignment="1">
      <alignment horizontal="right" vertical="center" wrapText="1"/>
    </xf>
    <xf numFmtId="0" fontId="3" fillId="0" borderId="0" xfId="0" applyFont="1" applyFill="1" applyBorder="1"/>
    <xf numFmtId="0" fontId="2" fillId="0" borderId="12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2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12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/>
    <xf numFmtId="0" fontId="4" fillId="0" borderId="12" xfId="0" applyFont="1" applyFill="1" applyBorder="1" applyAlignment="1">
      <alignment horizontal="center" vertical="center" wrapText="1"/>
    </xf>
    <xf numFmtId="2" fontId="4" fillId="0" borderId="12" xfId="0" applyNumberFormat="1" applyFont="1" applyFill="1" applyBorder="1" applyAlignment="1">
      <alignment horizontal="center" vertical="center"/>
    </xf>
    <xf numFmtId="0" fontId="0" fillId="0" borderId="0" xfId="0" applyFill="1"/>
    <xf numFmtId="3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5" fillId="0" borderId="0" xfId="0" applyFont="1" applyFill="1"/>
    <xf numFmtId="0" fontId="5" fillId="0" borderId="0" xfId="0" applyFont="1" applyFill="1" applyAlignment="1">
      <alignment horizontal="left" wrapText="1"/>
    </xf>
    <xf numFmtId="0" fontId="2" fillId="0" borderId="0" xfId="0" applyFont="1" applyFill="1" applyAlignment="1">
      <alignment vertical="center"/>
    </xf>
    <xf numFmtId="0" fontId="0" fillId="0" borderId="0" xfId="0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left" wrapText="1"/>
    </xf>
    <xf numFmtId="3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Fill="1" applyBorder="1"/>
    <xf numFmtId="0" fontId="9" fillId="0" borderId="0" xfId="0" applyFont="1" applyFill="1" applyBorder="1"/>
    <xf numFmtId="0" fontId="5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vertical="center" wrapText="1"/>
    </xf>
    <xf numFmtId="2" fontId="4" fillId="0" borderId="12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vertical="center"/>
    </xf>
    <xf numFmtId="3" fontId="2" fillId="0" borderId="12" xfId="0" applyNumberFormat="1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 wrapText="1"/>
    </xf>
    <xf numFmtId="2" fontId="3" fillId="0" borderId="12" xfId="0" applyNumberFormat="1" applyFont="1" applyFill="1" applyBorder="1" applyAlignment="1">
      <alignment horizontal="center" vertical="center"/>
    </xf>
    <xf numFmtId="1" fontId="3" fillId="0" borderId="12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/>
    </xf>
    <xf numFmtId="0" fontId="3" fillId="0" borderId="12" xfId="0" applyFont="1" applyFill="1" applyBorder="1"/>
    <xf numFmtId="3" fontId="3" fillId="0" borderId="0" xfId="0" applyNumberFormat="1" applyFont="1" applyFill="1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/>
    </xf>
    <xf numFmtId="3" fontId="2" fillId="0" borderId="7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3" fontId="2" fillId="0" borderId="6" xfId="0" applyNumberFormat="1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wrapText="1"/>
    </xf>
    <xf numFmtId="0" fontId="3" fillId="0" borderId="3" xfId="0" applyFont="1" applyFill="1" applyBorder="1" applyAlignment="1">
      <alignment horizontal="right"/>
    </xf>
    <xf numFmtId="0" fontId="3" fillId="0" borderId="4" xfId="0" applyFont="1" applyFill="1" applyBorder="1"/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wrapText="1"/>
    </xf>
    <xf numFmtId="1" fontId="2" fillId="0" borderId="1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wrapText="1"/>
    </xf>
    <xf numFmtId="3" fontId="2" fillId="0" borderId="5" xfId="0" applyNumberFormat="1" applyFont="1" applyFill="1" applyBorder="1" applyAlignment="1">
      <alignment horizontal="center"/>
    </xf>
    <xf numFmtId="2" fontId="2" fillId="0" borderId="1" xfId="0" applyNumberFormat="1" applyFont="1" applyFill="1" applyBorder="1"/>
    <xf numFmtId="0" fontId="3" fillId="0" borderId="3" xfId="0" applyFont="1" applyFill="1" applyBorder="1"/>
    <xf numFmtId="3" fontId="2" fillId="0" borderId="6" xfId="0" applyNumberFormat="1" applyFont="1" applyFill="1" applyBorder="1" applyAlignment="1">
      <alignment horizontal="center"/>
    </xf>
    <xf numFmtId="1" fontId="2" fillId="0" borderId="1" xfId="0" applyNumberFormat="1" applyFont="1" applyFill="1" applyBorder="1"/>
    <xf numFmtId="3" fontId="6" fillId="0" borderId="1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3" fontId="3" fillId="0" borderId="1" xfId="0" applyNumberFormat="1" applyFont="1" applyFill="1" applyBorder="1" applyAlignment="1">
      <alignment horizontal="center"/>
    </xf>
    <xf numFmtId="3" fontId="10" fillId="0" borderId="1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 vertical="top" wrapText="1"/>
    </xf>
    <xf numFmtId="3" fontId="3" fillId="0" borderId="4" xfId="0" applyNumberFormat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6"/>
  <sheetViews>
    <sheetView topLeftCell="A256" workbookViewId="0">
      <selection activeCell="D271" sqref="D271:I279"/>
    </sheetView>
  </sheetViews>
  <sheetFormatPr defaultRowHeight="15.75" x14ac:dyDescent="0.25"/>
  <cols>
    <col min="1" max="1" width="5.125" customWidth="1"/>
    <col min="2" max="2" width="23.75" customWidth="1"/>
    <col min="3" max="3" width="14.625" customWidth="1"/>
    <col min="6" max="6" width="11.375" bestFit="1" customWidth="1"/>
    <col min="8" max="8" width="11.375" bestFit="1" customWidth="1"/>
    <col min="10" max="10" width="11.375" bestFit="1" customWidth="1"/>
    <col min="11" max="11" width="21.375" style="206" customWidth="1"/>
  </cols>
  <sheetData>
    <row r="1" spans="1:11" x14ac:dyDescent="0.25">
      <c r="A1" s="360" t="s">
        <v>0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</row>
    <row r="2" spans="1:11" x14ac:dyDescent="0.25">
      <c r="A2" s="360" t="s">
        <v>1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</row>
    <row r="4" spans="1:11" x14ac:dyDescent="0.25">
      <c r="A4" s="353" t="s">
        <v>2</v>
      </c>
      <c r="B4" s="353" t="s">
        <v>3</v>
      </c>
      <c r="C4" s="353" t="s">
        <v>4</v>
      </c>
      <c r="D4" s="354" t="s">
        <v>5</v>
      </c>
      <c r="E4" s="355"/>
      <c r="F4" s="355"/>
      <c r="G4" s="355"/>
      <c r="H4" s="355"/>
      <c r="I4" s="355"/>
      <c r="J4" s="356"/>
      <c r="K4" s="357" t="s">
        <v>12</v>
      </c>
    </row>
    <row r="5" spans="1:11" ht="47.25" customHeight="1" x14ac:dyDescent="0.25">
      <c r="A5" s="353"/>
      <c r="B5" s="353"/>
      <c r="C5" s="353"/>
      <c r="D5" s="361" t="s">
        <v>6</v>
      </c>
      <c r="E5" s="361" t="s">
        <v>7</v>
      </c>
      <c r="F5" s="361"/>
      <c r="G5" s="361" t="s">
        <v>10</v>
      </c>
      <c r="H5" s="361"/>
      <c r="I5" s="361" t="s">
        <v>11</v>
      </c>
      <c r="J5" s="361"/>
      <c r="K5" s="358"/>
    </row>
    <row r="6" spans="1:11" ht="31.5" x14ac:dyDescent="0.25">
      <c r="A6" s="353"/>
      <c r="B6" s="353"/>
      <c r="C6" s="353"/>
      <c r="D6" s="361"/>
      <c r="E6" s="2" t="s">
        <v>8</v>
      </c>
      <c r="F6" s="2" t="s">
        <v>9</v>
      </c>
      <c r="G6" s="2" t="s">
        <v>8</v>
      </c>
      <c r="H6" s="2" t="s">
        <v>9</v>
      </c>
      <c r="I6" s="2" t="s">
        <v>8</v>
      </c>
      <c r="J6" s="2" t="s">
        <v>9</v>
      </c>
      <c r="K6" s="359"/>
    </row>
    <row r="7" spans="1:11" s="37" customFormat="1" x14ac:dyDescent="0.25">
      <c r="A7" s="34"/>
      <c r="B7" s="26" t="s">
        <v>348</v>
      </c>
      <c r="C7" s="133">
        <f>C8+C23+C33+C54+C63+C76+C85+C96+C106+C123+C134</f>
        <v>124</v>
      </c>
      <c r="D7" s="133">
        <f>D8+D23+D33+D54+D63+D76+D85+D96+D106+D123+D134</f>
        <v>42630</v>
      </c>
      <c r="E7" s="133">
        <f>E8+E23+E33+E54+E63+E76+E85+E96+E106+E123+E134</f>
        <v>41901</v>
      </c>
      <c r="F7" s="36">
        <f>E7/D7*100</f>
        <v>98.289936664320905</v>
      </c>
      <c r="G7" s="133">
        <f>G8+G23+G33+G54+G63+G76+G85+G96+G106+G123+G134</f>
        <v>41690</v>
      </c>
      <c r="H7" s="36">
        <f>G7/D7*100</f>
        <v>97.794980060989914</v>
      </c>
      <c r="I7" s="133">
        <f>I8+I23+I33+I54+I63+I76+I85+I96+I106+I123+I134</f>
        <v>389</v>
      </c>
      <c r="J7" s="36">
        <f>I7/D7*100</f>
        <v>0.91250293220736578</v>
      </c>
      <c r="K7" s="190"/>
    </row>
    <row r="8" spans="1:11" s="11" customFormat="1" ht="47.25" x14ac:dyDescent="0.25">
      <c r="A8" s="22">
        <v>1</v>
      </c>
      <c r="B8" s="24" t="s">
        <v>346</v>
      </c>
      <c r="C8" s="134">
        <v>14</v>
      </c>
      <c r="D8" s="135">
        <f>SUM(D9:D22)</f>
        <v>3793</v>
      </c>
      <c r="E8" s="135">
        <f>SUM(E9:E22)</f>
        <v>3781</v>
      </c>
      <c r="F8" s="45">
        <f>E8/D8*100</f>
        <v>99.683627735301869</v>
      </c>
      <c r="G8" s="135">
        <f>SUM(G9:G22)</f>
        <v>3781</v>
      </c>
      <c r="H8" s="45">
        <f>G8/D8*100</f>
        <v>99.683627735301869</v>
      </c>
      <c r="I8" s="135">
        <v>0</v>
      </c>
      <c r="J8" s="23"/>
      <c r="K8" s="30"/>
    </row>
    <row r="9" spans="1:11" s="53" customFormat="1" x14ac:dyDescent="0.25">
      <c r="A9" s="52"/>
      <c r="B9" s="9"/>
      <c r="C9" s="178" t="s">
        <v>333</v>
      </c>
      <c r="D9" s="136">
        <v>388</v>
      </c>
      <c r="E9" s="137">
        <v>388</v>
      </c>
      <c r="F9" s="8"/>
      <c r="G9" s="137">
        <v>388</v>
      </c>
      <c r="H9" s="8"/>
      <c r="I9" s="138"/>
      <c r="J9" s="8"/>
      <c r="K9" s="191"/>
    </row>
    <row r="10" spans="1:11" s="53" customFormat="1" x14ac:dyDescent="0.25">
      <c r="A10" s="52"/>
      <c r="B10" s="9"/>
      <c r="C10" s="178" t="s">
        <v>334</v>
      </c>
      <c r="D10" s="136">
        <v>490</v>
      </c>
      <c r="E10" s="137">
        <v>480</v>
      </c>
      <c r="F10" s="8"/>
      <c r="G10" s="137">
        <v>480</v>
      </c>
      <c r="H10" s="8"/>
      <c r="I10" s="138"/>
      <c r="J10" s="8"/>
      <c r="K10" s="191"/>
    </row>
    <row r="11" spans="1:11" s="53" customFormat="1" x14ac:dyDescent="0.25">
      <c r="A11" s="52"/>
      <c r="B11" s="9"/>
      <c r="C11" s="178" t="s">
        <v>335</v>
      </c>
      <c r="D11" s="136">
        <v>303</v>
      </c>
      <c r="E11" s="137">
        <v>303</v>
      </c>
      <c r="F11" s="8"/>
      <c r="G11" s="137">
        <v>303</v>
      </c>
      <c r="H11" s="8"/>
      <c r="I11" s="138"/>
      <c r="J11" s="8"/>
      <c r="K11" s="191"/>
    </row>
    <row r="12" spans="1:11" s="53" customFormat="1" x14ac:dyDescent="0.25">
      <c r="A12" s="52"/>
      <c r="B12" s="9"/>
      <c r="C12" s="178" t="s">
        <v>336</v>
      </c>
      <c r="D12" s="136">
        <v>251</v>
      </c>
      <c r="E12" s="137">
        <v>251</v>
      </c>
      <c r="F12" s="8"/>
      <c r="G12" s="137">
        <v>251</v>
      </c>
      <c r="H12" s="8"/>
      <c r="I12" s="138"/>
      <c r="J12" s="8"/>
      <c r="K12" s="191"/>
    </row>
    <row r="13" spans="1:11" s="53" customFormat="1" x14ac:dyDescent="0.25">
      <c r="A13" s="52"/>
      <c r="B13" s="9"/>
      <c r="C13" s="178" t="s">
        <v>158</v>
      </c>
      <c r="D13" s="136">
        <v>295</v>
      </c>
      <c r="E13" s="137">
        <v>295</v>
      </c>
      <c r="F13" s="8"/>
      <c r="G13" s="137">
        <v>295</v>
      </c>
      <c r="H13" s="8"/>
      <c r="I13" s="138"/>
      <c r="J13" s="8"/>
      <c r="K13" s="191"/>
    </row>
    <row r="14" spans="1:11" s="53" customFormat="1" x14ac:dyDescent="0.25">
      <c r="A14" s="52"/>
      <c r="B14" s="9"/>
      <c r="C14" s="178" t="s">
        <v>337</v>
      </c>
      <c r="D14" s="136">
        <v>293</v>
      </c>
      <c r="E14" s="137">
        <v>293</v>
      </c>
      <c r="F14" s="8"/>
      <c r="G14" s="137">
        <v>293</v>
      </c>
      <c r="H14" s="8"/>
      <c r="I14" s="138"/>
      <c r="J14" s="8"/>
      <c r="K14" s="191"/>
    </row>
    <row r="15" spans="1:11" s="53" customFormat="1" x14ac:dyDescent="0.25">
      <c r="A15" s="52"/>
      <c r="B15" s="9"/>
      <c r="C15" s="178" t="s">
        <v>338</v>
      </c>
      <c r="D15" s="136">
        <v>233</v>
      </c>
      <c r="E15" s="137">
        <v>233</v>
      </c>
      <c r="F15" s="8"/>
      <c r="G15" s="137">
        <v>233</v>
      </c>
      <c r="H15" s="8"/>
      <c r="I15" s="138"/>
      <c r="J15" s="8"/>
      <c r="K15" s="191"/>
    </row>
    <row r="16" spans="1:11" s="53" customFormat="1" x14ac:dyDescent="0.25">
      <c r="A16" s="52"/>
      <c r="B16" s="9"/>
      <c r="C16" s="178" t="s">
        <v>339</v>
      </c>
      <c r="D16" s="136">
        <v>67</v>
      </c>
      <c r="E16" s="137">
        <v>67</v>
      </c>
      <c r="F16" s="8"/>
      <c r="G16" s="137">
        <v>67</v>
      </c>
      <c r="H16" s="8"/>
      <c r="I16" s="138"/>
      <c r="J16" s="8"/>
      <c r="K16" s="191"/>
    </row>
    <row r="17" spans="1:11" s="53" customFormat="1" x14ac:dyDescent="0.25">
      <c r="A17" s="52"/>
      <c r="B17" s="9"/>
      <c r="C17" s="178" t="s">
        <v>340</v>
      </c>
      <c r="D17" s="136">
        <v>251</v>
      </c>
      <c r="E17" s="137">
        <v>251</v>
      </c>
      <c r="F17" s="8"/>
      <c r="G17" s="137">
        <v>251</v>
      </c>
      <c r="H17" s="8"/>
      <c r="I17" s="138"/>
      <c r="J17" s="8"/>
      <c r="K17" s="191"/>
    </row>
    <row r="18" spans="1:11" s="53" customFormat="1" x14ac:dyDescent="0.25">
      <c r="A18" s="52"/>
      <c r="B18" s="9"/>
      <c r="C18" s="178" t="s">
        <v>341</v>
      </c>
      <c r="D18" s="136">
        <v>315</v>
      </c>
      <c r="E18" s="137">
        <v>315</v>
      </c>
      <c r="F18" s="8"/>
      <c r="G18" s="137">
        <v>315</v>
      </c>
      <c r="H18" s="8"/>
      <c r="I18" s="138"/>
      <c r="J18" s="8"/>
      <c r="K18" s="191"/>
    </row>
    <row r="19" spans="1:11" s="53" customFormat="1" x14ac:dyDescent="0.25">
      <c r="A19" s="52"/>
      <c r="B19" s="9"/>
      <c r="C19" s="178" t="s">
        <v>342</v>
      </c>
      <c r="D19" s="136">
        <v>260</v>
      </c>
      <c r="E19" s="137">
        <v>260</v>
      </c>
      <c r="F19" s="8"/>
      <c r="G19" s="137">
        <v>260</v>
      </c>
      <c r="H19" s="8"/>
      <c r="I19" s="138"/>
      <c r="J19" s="8"/>
      <c r="K19" s="191"/>
    </row>
    <row r="20" spans="1:11" s="53" customFormat="1" x14ac:dyDescent="0.25">
      <c r="A20" s="52"/>
      <c r="B20" s="9"/>
      <c r="C20" s="178" t="s">
        <v>343</v>
      </c>
      <c r="D20" s="136">
        <v>312</v>
      </c>
      <c r="E20" s="137">
        <v>310</v>
      </c>
      <c r="F20" s="8"/>
      <c r="G20" s="137">
        <v>310</v>
      </c>
      <c r="H20" s="8"/>
      <c r="I20" s="138"/>
      <c r="J20" s="8"/>
      <c r="K20" s="191"/>
    </row>
    <row r="21" spans="1:11" s="53" customFormat="1" x14ac:dyDescent="0.25">
      <c r="A21" s="52"/>
      <c r="B21" s="9"/>
      <c r="C21" s="178" t="s">
        <v>344</v>
      </c>
      <c r="D21" s="136">
        <v>193</v>
      </c>
      <c r="E21" s="137">
        <v>193</v>
      </c>
      <c r="F21" s="8"/>
      <c r="G21" s="137">
        <v>193</v>
      </c>
      <c r="H21" s="8"/>
      <c r="I21" s="138"/>
      <c r="J21" s="8"/>
      <c r="K21" s="191"/>
    </row>
    <row r="22" spans="1:11" s="53" customFormat="1" x14ac:dyDescent="0.25">
      <c r="A22" s="52"/>
      <c r="B22" s="9"/>
      <c r="C22" s="178" t="s">
        <v>345</v>
      </c>
      <c r="D22" s="136">
        <v>142</v>
      </c>
      <c r="E22" s="137">
        <v>142</v>
      </c>
      <c r="F22" s="8"/>
      <c r="G22" s="137">
        <v>142</v>
      </c>
      <c r="H22" s="8"/>
      <c r="I22" s="138"/>
      <c r="J22" s="8"/>
      <c r="K22" s="191"/>
    </row>
    <row r="23" spans="1:11" s="11" customFormat="1" x14ac:dyDescent="0.25">
      <c r="A23" s="10">
        <v>2</v>
      </c>
      <c r="B23" s="14" t="s">
        <v>119</v>
      </c>
      <c r="C23" s="166">
        <v>9</v>
      </c>
      <c r="D23" s="166">
        <f>SUM(D24:D32)</f>
        <v>3284</v>
      </c>
      <c r="E23" s="166">
        <f>SUM(E24:E32)</f>
        <v>3272</v>
      </c>
      <c r="F23" s="12">
        <f>E23/D23*100</f>
        <v>99.634591961023148</v>
      </c>
      <c r="G23" s="166">
        <f>SUM(G24:G32)</f>
        <v>3265</v>
      </c>
      <c r="H23" s="12">
        <f>G23/D23*100</f>
        <v>99.421437271619979</v>
      </c>
      <c r="I23" s="166">
        <f>SUM(I24:I32)</f>
        <v>7</v>
      </c>
      <c r="J23" s="12">
        <f>I23/D23*100</f>
        <v>0.21315468940316687</v>
      </c>
      <c r="K23" s="192"/>
    </row>
    <row r="24" spans="1:11" s="1" customFormat="1" x14ac:dyDescent="0.25">
      <c r="A24" s="119"/>
      <c r="B24" s="119"/>
      <c r="C24" s="179" t="s">
        <v>111</v>
      </c>
      <c r="D24" s="7">
        <v>361</v>
      </c>
      <c r="E24" s="5">
        <v>361</v>
      </c>
      <c r="F24" s="119"/>
      <c r="G24" s="172">
        <v>360</v>
      </c>
      <c r="H24" s="119"/>
      <c r="I24" s="172">
        <v>1</v>
      </c>
      <c r="J24" s="119"/>
      <c r="K24" s="193"/>
    </row>
    <row r="25" spans="1:11" s="1" customFormat="1" x14ac:dyDescent="0.25">
      <c r="A25" s="119"/>
      <c r="B25" s="119"/>
      <c r="C25" s="179" t="s">
        <v>112</v>
      </c>
      <c r="D25" s="117">
        <v>296</v>
      </c>
      <c r="E25" s="6">
        <v>294</v>
      </c>
      <c r="F25" s="119"/>
      <c r="G25" s="172">
        <v>294</v>
      </c>
      <c r="H25" s="119"/>
      <c r="I25" s="172">
        <v>0</v>
      </c>
      <c r="J25" s="119"/>
      <c r="K25" s="193"/>
    </row>
    <row r="26" spans="1:11" s="1" customFormat="1" x14ac:dyDescent="0.25">
      <c r="A26" s="119"/>
      <c r="B26" s="119"/>
      <c r="C26" s="179" t="s">
        <v>113</v>
      </c>
      <c r="D26" s="7">
        <v>335</v>
      </c>
      <c r="E26" s="5">
        <v>335</v>
      </c>
      <c r="F26" s="119"/>
      <c r="G26" s="172">
        <v>333</v>
      </c>
      <c r="H26" s="119"/>
      <c r="I26" s="172">
        <v>2</v>
      </c>
      <c r="J26" s="119"/>
      <c r="K26" s="193"/>
    </row>
    <row r="27" spans="1:11" s="1" customFormat="1" x14ac:dyDescent="0.25">
      <c r="A27" s="119"/>
      <c r="B27" s="119"/>
      <c r="C27" s="179" t="s">
        <v>114</v>
      </c>
      <c r="D27" s="7">
        <v>405</v>
      </c>
      <c r="E27" s="7">
        <v>405</v>
      </c>
      <c r="F27" s="119"/>
      <c r="G27" s="118">
        <v>405</v>
      </c>
      <c r="H27" s="119"/>
      <c r="I27" s="118">
        <v>0</v>
      </c>
      <c r="J27" s="119"/>
      <c r="K27" s="193"/>
    </row>
    <row r="28" spans="1:11" s="1" customFormat="1" x14ac:dyDescent="0.25">
      <c r="A28" s="119"/>
      <c r="B28" s="119"/>
      <c r="C28" s="179" t="s">
        <v>70</v>
      </c>
      <c r="D28" s="7">
        <v>512</v>
      </c>
      <c r="E28" s="5">
        <v>505</v>
      </c>
      <c r="F28" s="119"/>
      <c r="G28" s="118">
        <v>505</v>
      </c>
      <c r="H28" s="119"/>
      <c r="I28" s="118">
        <v>0</v>
      </c>
      <c r="J28" s="119"/>
      <c r="K28" s="193"/>
    </row>
    <row r="29" spans="1:11" s="1" customFormat="1" x14ac:dyDescent="0.25">
      <c r="A29" s="119"/>
      <c r="B29" s="119"/>
      <c r="C29" s="179" t="s">
        <v>115</v>
      </c>
      <c r="D29" s="7">
        <v>367</v>
      </c>
      <c r="E29" s="5">
        <v>367</v>
      </c>
      <c r="F29" s="119"/>
      <c r="G29" s="118">
        <v>365</v>
      </c>
      <c r="H29" s="119"/>
      <c r="I29" s="118">
        <v>2</v>
      </c>
      <c r="J29" s="119"/>
      <c r="K29" s="193"/>
    </row>
    <row r="30" spans="1:11" s="1" customFormat="1" x14ac:dyDescent="0.25">
      <c r="A30" s="119"/>
      <c r="B30" s="119"/>
      <c r="C30" s="179" t="s">
        <v>116</v>
      </c>
      <c r="D30" s="7">
        <v>391</v>
      </c>
      <c r="E30" s="5">
        <v>388</v>
      </c>
      <c r="F30" s="119"/>
      <c r="G30" s="118">
        <v>388</v>
      </c>
      <c r="H30" s="119"/>
      <c r="I30" s="118">
        <v>0</v>
      </c>
      <c r="J30" s="119"/>
      <c r="K30" s="193"/>
    </row>
    <row r="31" spans="1:11" s="1" customFormat="1" x14ac:dyDescent="0.25">
      <c r="A31" s="119"/>
      <c r="B31" s="119"/>
      <c r="C31" s="179" t="s">
        <v>117</v>
      </c>
      <c r="D31" s="7">
        <v>277</v>
      </c>
      <c r="E31" s="7">
        <v>277</v>
      </c>
      <c r="F31" s="119"/>
      <c r="G31" s="118">
        <v>277</v>
      </c>
      <c r="H31" s="119"/>
      <c r="I31" s="118">
        <v>0</v>
      </c>
      <c r="J31" s="119"/>
      <c r="K31" s="193"/>
    </row>
    <row r="32" spans="1:11" s="1" customFormat="1" x14ac:dyDescent="0.25">
      <c r="A32" s="119"/>
      <c r="B32" s="119"/>
      <c r="C32" s="179" t="s">
        <v>118</v>
      </c>
      <c r="D32" s="7">
        <v>340</v>
      </c>
      <c r="E32" s="5">
        <v>340</v>
      </c>
      <c r="F32" s="119"/>
      <c r="G32" s="118">
        <v>338</v>
      </c>
      <c r="H32" s="119"/>
      <c r="I32" s="118">
        <v>2</v>
      </c>
      <c r="J32" s="119"/>
      <c r="K32" s="193"/>
    </row>
    <row r="33" spans="1:11" s="11" customFormat="1" x14ac:dyDescent="0.25">
      <c r="A33" s="10">
        <v>3</v>
      </c>
      <c r="B33" s="14" t="s">
        <v>281</v>
      </c>
      <c r="C33" s="167">
        <v>20</v>
      </c>
      <c r="D33" s="167">
        <f>SUM(D34:D53)</f>
        <v>6397</v>
      </c>
      <c r="E33" s="167">
        <f>SUM(E34:E53)</f>
        <v>6397</v>
      </c>
      <c r="F33" s="12">
        <f>E33/D33*100</f>
        <v>100</v>
      </c>
      <c r="G33" s="167">
        <f>SUM(G34:G53)</f>
        <v>6325</v>
      </c>
      <c r="H33" s="12">
        <f>G33/D33*100</f>
        <v>98.874472408941699</v>
      </c>
      <c r="I33" s="167">
        <f>SUM(I34:I53)</f>
        <v>16</v>
      </c>
      <c r="J33" s="12">
        <f>I33/D33*100</f>
        <v>0.25011724245740191</v>
      </c>
      <c r="K33" s="192"/>
    </row>
    <row r="34" spans="1:11" s="1" customFormat="1" x14ac:dyDescent="0.25">
      <c r="A34" s="119"/>
      <c r="B34" s="119"/>
      <c r="C34" s="180" t="s">
        <v>261</v>
      </c>
      <c r="D34" s="138">
        <v>240</v>
      </c>
      <c r="E34" s="138">
        <v>240</v>
      </c>
      <c r="F34" s="119"/>
      <c r="G34" s="138">
        <v>230</v>
      </c>
      <c r="H34" s="119"/>
      <c r="I34" s="138">
        <v>10</v>
      </c>
      <c r="J34" s="119"/>
      <c r="K34" s="193"/>
    </row>
    <row r="35" spans="1:11" s="1" customFormat="1" ht="31.5" x14ac:dyDescent="0.25">
      <c r="A35" s="119"/>
      <c r="B35" s="119"/>
      <c r="C35" s="180" t="s">
        <v>262</v>
      </c>
      <c r="D35" s="139">
        <v>225</v>
      </c>
      <c r="E35" s="139">
        <v>225</v>
      </c>
      <c r="F35" s="119"/>
      <c r="G35" s="139">
        <v>216</v>
      </c>
      <c r="H35" s="119"/>
      <c r="I35" s="139">
        <v>0</v>
      </c>
      <c r="J35" s="119"/>
      <c r="K35" s="193"/>
    </row>
    <row r="36" spans="1:11" s="1" customFormat="1" x14ac:dyDescent="0.25">
      <c r="A36" s="119"/>
      <c r="B36" s="119"/>
      <c r="C36" s="180" t="s">
        <v>263</v>
      </c>
      <c r="D36" s="138">
        <v>307</v>
      </c>
      <c r="E36" s="138">
        <v>307</v>
      </c>
      <c r="F36" s="119"/>
      <c r="G36" s="138">
        <v>307</v>
      </c>
      <c r="H36" s="119"/>
      <c r="I36" s="138">
        <v>0</v>
      </c>
      <c r="J36" s="119"/>
      <c r="K36" s="193"/>
    </row>
    <row r="37" spans="1:11" s="1" customFormat="1" ht="31.5" x14ac:dyDescent="0.25">
      <c r="A37" s="119"/>
      <c r="B37" s="119"/>
      <c r="C37" s="180" t="s">
        <v>264</v>
      </c>
      <c r="D37" s="138">
        <v>182</v>
      </c>
      <c r="E37" s="138">
        <v>182</v>
      </c>
      <c r="F37" s="119"/>
      <c r="G37" s="138">
        <v>182</v>
      </c>
      <c r="H37" s="119"/>
      <c r="I37" s="138">
        <v>0</v>
      </c>
      <c r="J37" s="119"/>
      <c r="K37" s="193"/>
    </row>
    <row r="38" spans="1:11" s="1" customFormat="1" x14ac:dyDescent="0.25">
      <c r="A38" s="119"/>
      <c r="B38" s="119"/>
      <c r="C38" s="180" t="s">
        <v>265</v>
      </c>
      <c r="D38" s="138">
        <v>227</v>
      </c>
      <c r="E38" s="138">
        <v>227</v>
      </c>
      <c r="F38" s="119"/>
      <c r="G38" s="138">
        <v>227</v>
      </c>
      <c r="H38" s="119"/>
      <c r="I38" s="138">
        <v>0</v>
      </c>
      <c r="J38" s="119"/>
      <c r="K38" s="193"/>
    </row>
    <row r="39" spans="1:11" s="1" customFormat="1" x14ac:dyDescent="0.25">
      <c r="A39" s="119"/>
      <c r="B39" s="119"/>
      <c r="C39" s="180" t="s">
        <v>266</v>
      </c>
      <c r="D39" s="138">
        <v>217</v>
      </c>
      <c r="E39" s="138">
        <v>217</v>
      </c>
      <c r="F39" s="119"/>
      <c r="G39" s="138">
        <v>217</v>
      </c>
      <c r="H39" s="119"/>
      <c r="I39" s="138">
        <v>0</v>
      </c>
      <c r="J39" s="119"/>
      <c r="K39" s="193"/>
    </row>
    <row r="40" spans="1:11" s="1" customFormat="1" x14ac:dyDescent="0.25">
      <c r="A40" s="119"/>
      <c r="B40" s="119"/>
      <c r="C40" s="180" t="s">
        <v>267</v>
      </c>
      <c r="D40" s="138">
        <v>292</v>
      </c>
      <c r="E40" s="138">
        <v>292</v>
      </c>
      <c r="F40" s="119"/>
      <c r="G40" s="138">
        <v>292</v>
      </c>
      <c r="H40" s="119"/>
      <c r="I40" s="138">
        <v>0</v>
      </c>
      <c r="J40" s="119"/>
      <c r="K40" s="193"/>
    </row>
    <row r="41" spans="1:11" s="1" customFormat="1" x14ac:dyDescent="0.25">
      <c r="A41" s="119"/>
      <c r="B41" s="119"/>
      <c r="C41" s="180" t="s">
        <v>268</v>
      </c>
      <c r="D41" s="138">
        <v>170</v>
      </c>
      <c r="E41" s="138">
        <v>170</v>
      </c>
      <c r="F41" s="119"/>
      <c r="G41" s="138">
        <v>170</v>
      </c>
      <c r="H41" s="119"/>
      <c r="I41" s="138">
        <v>0</v>
      </c>
      <c r="J41" s="119"/>
      <c r="K41" s="193"/>
    </row>
    <row r="42" spans="1:11" s="1" customFormat="1" x14ac:dyDescent="0.25">
      <c r="A42" s="119"/>
      <c r="B42" s="119"/>
      <c r="C42" s="180" t="s">
        <v>269</v>
      </c>
      <c r="D42" s="138">
        <v>283</v>
      </c>
      <c r="E42" s="138">
        <v>283</v>
      </c>
      <c r="F42" s="119"/>
      <c r="G42" s="138">
        <v>279</v>
      </c>
      <c r="H42" s="119"/>
      <c r="I42" s="138">
        <v>4</v>
      </c>
      <c r="J42" s="119"/>
      <c r="K42" s="193"/>
    </row>
    <row r="43" spans="1:11" s="1" customFormat="1" x14ac:dyDescent="0.25">
      <c r="A43" s="119"/>
      <c r="B43" s="119"/>
      <c r="C43" s="180" t="s">
        <v>270</v>
      </c>
      <c r="D43" s="138">
        <v>270</v>
      </c>
      <c r="E43" s="138">
        <v>270</v>
      </c>
      <c r="F43" s="119"/>
      <c r="G43" s="138">
        <v>269</v>
      </c>
      <c r="H43" s="119"/>
      <c r="I43" s="138">
        <v>1</v>
      </c>
      <c r="J43" s="119"/>
      <c r="K43" s="193"/>
    </row>
    <row r="44" spans="1:11" s="1" customFormat="1" x14ac:dyDescent="0.25">
      <c r="A44" s="119"/>
      <c r="B44" s="119"/>
      <c r="C44" s="180" t="s">
        <v>271</v>
      </c>
      <c r="D44" s="138">
        <v>350</v>
      </c>
      <c r="E44" s="138">
        <v>350</v>
      </c>
      <c r="F44" s="119"/>
      <c r="G44" s="138">
        <v>350</v>
      </c>
      <c r="H44" s="119"/>
      <c r="I44" s="138">
        <v>0</v>
      </c>
      <c r="J44" s="119"/>
      <c r="K44" s="193"/>
    </row>
    <row r="45" spans="1:11" s="1" customFormat="1" x14ac:dyDescent="0.25">
      <c r="A45" s="119"/>
      <c r="B45" s="119"/>
      <c r="C45" s="180" t="s">
        <v>272</v>
      </c>
      <c r="D45" s="138">
        <v>315</v>
      </c>
      <c r="E45" s="138">
        <v>315</v>
      </c>
      <c r="F45" s="119"/>
      <c r="G45" s="138">
        <v>315</v>
      </c>
      <c r="H45" s="119"/>
      <c r="I45" s="138">
        <v>0</v>
      </c>
      <c r="J45" s="119"/>
      <c r="K45" s="193"/>
    </row>
    <row r="46" spans="1:11" s="1" customFormat="1" x14ac:dyDescent="0.25">
      <c r="A46" s="119"/>
      <c r="B46" s="119"/>
      <c r="C46" s="180" t="s">
        <v>273</v>
      </c>
      <c r="D46" s="138">
        <v>373</v>
      </c>
      <c r="E46" s="138">
        <v>373</v>
      </c>
      <c r="F46" s="119"/>
      <c r="G46" s="138">
        <v>370</v>
      </c>
      <c r="H46" s="119"/>
      <c r="I46" s="138">
        <v>0</v>
      </c>
      <c r="J46" s="119"/>
      <c r="K46" s="193"/>
    </row>
    <row r="47" spans="1:11" s="1" customFormat="1" x14ac:dyDescent="0.25">
      <c r="A47" s="119"/>
      <c r="B47" s="119"/>
      <c r="C47" s="180" t="s">
        <v>274</v>
      </c>
      <c r="D47" s="138">
        <v>224</v>
      </c>
      <c r="E47" s="138">
        <v>224</v>
      </c>
      <c r="F47" s="119"/>
      <c r="G47" s="138">
        <v>224</v>
      </c>
      <c r="H47" s="119"/>
      <c r="I47" s="138">
        <v>0</v>
      </c>
      <c r="J47" s="119"/>
      <c r="K47" s="193"/>
    </row>
    <row r="48" spans="1:11" s="1" customFormat="1" x14ac:dyDescent="0.25">
      <c r="A48" s="119"/>
      <c r="B48" s="119"/>
      <c r="C48" s="180" t="s">
        <v>275</v>
      </c>
      <c r="D48" s="138">
        <v>378</v>
      </c>
      <c r="E48" s="138">
        <v>378</v>
      </c>
      <c r="F48" s="119"/>
      <c r="G48" s="138">
        <v>378</v>
      </c>
      <c r="H48" s="119"/>
      <c r="I48" s="138">
        <v>0</v>
      </c>
      <c r="J48" s="119"/>
      <c r="K48" s="193"/>
    </row>
    <row r="49" spans="1:11" s="1" customFormat="1" x14ac:dyDescent="0.25">
      <c r="A49" s="119"/>
      <c r="B49" s="119"/>
      <c r="C49" s="180" t="s">
        <v>276</v>
      </c>
      <c r="D49" s="139">
        <v>341</v>
      </c>
      <c r="E49" s="139">
        <v>341</v>
      </c>
      <c r="F49" s="119"/>
      <c r="G49" s="139">
        <v>324</v>
      </c>
      <c r="H49" s="119"/>
      <c r="I49" s="139">
        <v>1</v>
      </c>
      <c r="J49" s="119"/>
      <c r="K49" s="193"/>
    </row>
    <row r="50" spans="1:11" s="1" customFormat="1" x14ac:dyDescent="0.25">
      <c r="A50" s="119"/>
      <c r="B50" s="119"/>
      <c r="C50" s="180" t="s">
        <v>277</v>
      </c>
      <c r="D50" s="138">
        <v>305</v>
      </c>
      <c r="E50" s="138">
        <v>305</v>
      </c>
      <c r="F50" s="119"/>
      <c r="G50" s="138">
        <v>305</v>
      </c>
      <c r="H50" s="119"/>
      <c r="I50" s="138">
        <v>0</v>
      </c>
      <c r="J50" s="119"/>
      <c r="K50" s="193"/>
    </row>
    <row r="51" spans="1:11" s="1" customFormat="1" x14ac:dyDescent="0.25">
      <c r="A51" s="119"/>
      <c r="B51" s="119"/>
      <c r="C51" s="180" t="s">
        <v>278</v>
      </c>
      <c r="D51" s="138">
        <v>685</v>
      </c>
      <c r="E51" s="138">
        <v>685</v>
      </c>
      <c r="F51" s="119"/>
      <c r="G51" s="138">
        <v>672</v>
      </c>
      <c r="H51" s="119"/>
      <c r="I51" s="138">
        <v>0</v>
      </c>
      <c r="J51" s="119"/>
      <c r="K51" s="193"/>
    </row>
    <row r="52" spans="1:11" s="1" customFormat="1" x14ac:dyDescent="0.25">
      <c r="A52" s="119"/>
      <c r="B52" s="119"/>
      <c r="C52" s="180" t="s">
        <v>279</v>
      </c>
      <c r="D52" s="138">
        <v>320</v>
      </c>
      <c r="E52" s="138">
        <v>320</v>
      </c>
      <c r="F52" s="119"/>
      <c r="G52" s="138">
        <v>320</v>
      </c>
      <c r="H52" s="119"/>
      <c r="I52" s="138">
        <v>0</v>
      </c>
      <c r="J52" s="119"/>
      <c r="K52" s="193"/>
    </row>
    <row r="53" spans="1:11" s="1" customFormat="1" x14ac:dyDescent="0.25">
      <c r="A53" s="119"/>
      <c r="B53" s="119"/>
      <c r="C53" s="180" t="s">
        <v>280</v>
      </c>
      <c r="D53" s="138">
        <v>693</v>
      </c>
      <c r="E53" s="138">
        <v>693</v>
      </c>
      <c r="F53" s="119"/>
      <c r="G53" s="138">
        <v>678</v>
      </c>
      <c r="H53" s="119"/>
      <c r="I53" s="138">
        <v>0</v>
      </c>
      <c r="J53" s="119"/>
      <c r="K53" s="193"/>
    </row>
    <row r="54" spans="1:11" s="11" customFormat="1" x14ac:dyDescent="0.25">
      <c r="A54" s="10">
        <v>4</v>
      </c>
      <c r="B54" s="10" t="s">
        <v>73</v>
      </c>
      <c r="C54" s="166">
        <v>8</v>
      </c>
      <c r="D54" s="166">
        <f>SUM(D55:D62)</f>
        <v>1587</v>
      </c>
      <c r="E54" s="166">
        <f>SUM(E55:E62)</f>
        <v>1587</v>
      </c>
      <c r="F54" s="10">
        <f>E54/D54*100</f>
        <v>100</v>
      </c>
      <c r="G54" s="166">
        <f>SUM(G55:G62)</f>
        <v>1583</v>
      </c>
      <c r="H54" s="12">
        <f>G54/D54*100</f>
        <v>99.747952110901068</v>
      </c>
      <c r="I54" s="166">
        <f>SUM(I55:I62)</f>
        <v>4</v>
      </c>
      <c r="J54" s="12">
        <f>I54/D54*100</f>
        <v>0.25204788909892878</v>
      </c>
      <c r="K54" s="192"/>
    </row>
    <row r="55" spans="1:11" s="1" customFormat="1" x14ac:dyDescent="0.25">
      <c r="A55" s="119"/>
      <c r="B55" s="119"/>
      <c r="C55" s="179" t="s">
        <v>65</v>
      </c>
      <c r="D55" s="118">
        <v>147</v>
      </c>
      <c r="E55" s="118">
        <v>147</v>
      </c>
      <c r="F55" s="119"/>
      <c r="G55" s="118">
        <v>147</v>
      </c>
      <c r="H55" s="119"/>
      <c r="I55" s="118">
        <v>0</v>
      </c>
      <c r="J55" s="119"/>
      <c r="K55" s="193"/>
    </row>
    <row r="56" spans="1:11" s="1" customFormat="1" x14ac:dyDescent="0.25">
      <c r="A56" s="119"/>
      <c r="B56" s="119"/>
      <c r="C56" s="179" t="s">
        <v>66</v>
      </c>
      <c r="D56" s="118">
        <v>237</v>
      </c>
      <c r="E56" s="118">
        <v>237</v>
      </c>
      <c r="F56" s="119"/>
      <c r="G56" s="118">
        <v>237</v>
      </c>
      <c r="H56" s="119"/>
      <c r="I56" s="118">
        <v>0</v>
      </c>
      <c r="J56" s="119"/>
      <c r="K56" s="193"/>
    </row>
    <row r="57" spans="1:11" s="1" customFormat="1" x14ac:dyDescent="0.25">
      <c r="A57" s="119"/>
      <c r="B57" s="119"/>
      <c r="C57" s="179" t="s">
        <v>67</v>
      </c>
      <c r="D57" s="118">
        <v>258</v>
      </c>
      <c r="E57" s="118">
        <v>258</v>
      </c>
      <c r="F57" s="119"/>
      <c r="G57" s="118">
        <v>258</v>
      </c>
      <c r="H57" s="119"/>
      <c r="I57" s="118">
        <v>0</v>
      </c>
      <c r="J57" s="119"/>
      <c r="K57" s="193"/>
    </row>
    <row r="58" spans="1:11" s="1" customFormat="1" x14ac:dyDescent="0.25">
      <c r="A58" s="119"/>
      <c r="B58" s="119"/>
      <c r="C58" s="179" t="s">
        <v>68</v>
      </c>
      <c r="D58" s="118">
        <v>256</v>
      </c>
      <c r="E58" s="118">
        <v>256</v>
      </c>
      <c r="F58" s="119"/>
      <c r="G58" s="118">
        <v>252</v>
      </c>
      <c r="H58" s="119"/>
      <c r="I58" s="118">
        <v>4</v>
      </c>
      <c r="J58" s="119"/>
      <c r="K58" s="193"/>
    </row>
    <row r="59" spans="1:11" s="1" customFormat="1" x14ac:dyDescent="0.25">
      <c r="A59" s="119"/>
      <c r="B59" s="119"/>
      <c r="C59" s="179" t="s">
        <v>69</v>
      </c>
      <c r="D59" s="118">
        <v>196</v>
      </c>
      <c r="E59" s="118">
        <v>196</v>
      </c>
      <c r="F59" s="119"/>
      <c r="G59" s="118">
        <v>196</v>
      </c>
      <c r="H59" s="119"/>
      <c r="I59" s="118">
        <v>0</v>
      </c>
      <c r="J59" s="119"/>
      <c r="K59" s="193"/>
    </row>
    <row r="60" spans="1:11" s="1" customFormat="1" x14ac:dyDescent="0.25">
      <c r="A60" s="119"/>
      <c r="B60" s="119"/>
      <c r="C60" s="179" t="s">
        <v>70</v>
      </c>
      <c r="D60" s="118">
        <v>204</v>
      </c>
      <c r="E60" s="118">
        <v>204</v>
      </c>
      <c r="F60" s="119"/>
      <c r="G60" s="118">
        <v>204</v>
      </c>
      <c r="H60" s="119"/>
      <c r="I60" s="118">
        <v>0</v>
      </c>
      <c r="J60" s="119"/>
      <c r="K60" s="193"/>
    </row>
    <row r="61" spans="1:11" s="1" customFormat="1" x14ac:dyDescent="0.25">
      <c r="A61" s="119"/>
      <c r="B61" s="119"/>
      <c r="C61" s="179" t="s">
        <v>71</v>
      </c>
      <c r="D61" s="118">
        <v>220</v>
      </c>
      <c r="E61" s="118">
        <v>220</v>
      </c>
      <c r="F61" s="119"/>
      <c r="G61" s="118">
        <v>220</v>
      </c>
      <c r="H61" s="119"/>
      <c r="I61" s="118">
        <v>0</v>
      </c>
      <c r="J61" s="119"/>
      <c r="K61" s="193"/>
    </row>
    <row r="62" spans="1:11" s="1" customFormat="1" x14ac:dyDescent="0.25">
      <c r="A62" s="119"/>
      <c r="B62" s="119"/>
      <c r="C62" s="179" t="s">
        <v>72</v>
      </c>
      <c r="D62" s="118">
        <v>69</v>
      </c>
      <c r="E62" s="118">
        <v>69</v>
      </c>
      <c r="F62" s="119"/>
      <c r="G62" s="118">
        <v>69</v>
      </c>
      <c r="H62" s="119"/>
      <c r="I62" s="118">
        <v>0</v>
      </c>
      <c r="J62" s="119"/>
      <c r="K62" s="193"/>
    </row>
    <row r="63" spans="1:11" s="11" customFormat="1" x14ac:dyDescent="0.25">
      <c r="A63" s="10">
        <v>5</v>
      </c>
      <c r="B63" s="10" t="s">
        <v>86</v>
      </c>
      <c r="C63" s="166">
        <v>12</v>
      </c>
      <c r="D63" s="166">
        <f>SUM(D64:D75)</f>
        <v>3205</v>
      </c>
      <c r="E63" s="166">
        <f>SUM(E64:E75)</f>
        <v>2989</v>
      </c>
      <c r="F63" s="12">
        <f>E63/D63*100</f>
        <v>93.260530421216842</v>
      </c>
      <c r="G63" s="166">
        <f>SUM(G64:G75)</f>
        <v>2979</v>
      </c>
      <c r="H63" s="12">
        <f>G63/D63*100</f>
        <v>92.948517940717622</v>
      </c>
      <c r="I63" s="166">
        <f>SUM(I64:I75)</f>
        <v>10</v>
      </c>
      <c r="J63" s="12">
        <f>I63/D63*100</f>
        <v>0.31201248049921998</v>
      </c>
      <c r="K63" s="192"/>
    </row>
    <row r="64" spans="1:11" s="53" customFormat="1" x14ac:dyDescent="0.25">
      <c r="A64" s="120"/>
      <c r="B64" s="120"/>
      <c r="C64" s="181" t="s">
        <v>74</v>
      </c>
      <c r="D64" s="136">
        <v>135</v>
      </c>
      <c r="E64" s="136">
        <v>120</v>
      </c>
      <c r="F64" s="120"/>
      <c r="G64" s="136">
        <v>120</v>
      </c>
      <c r="H64" s="120"/>
      <c r="I64" s="136">
        <v>0</v>
      </c>
      <c r="J64" s="120"/>
      <c r="K64" s="194"/>
    </row>
    <row r="65" spans="1:11" s="1" customFormat="1" x14ac:dyDescent="0.25">
      <c r="A65" s="119"/>
      <c r="B65" s="119"/>
      <c r="C65" s="179" t="s">
        <v>75</v>
      </c>
      <c r="D65" s="118">
        <v>160</v>
      </c>
      <c r="E65" s="118">
        <v>160</v>
      </c>
      <c r="F65" s="119"/>
      <c r="G65" s="118">
        <v>160</v>
      </c>
      <c r="H65" s="119"/>
      <c r="I65" s="118">
        <v>0</v>
      </c>
      <c r="J65" s="119"/>
      <c r="K65" s="193"/>
    </row>
    <row r="66" spans="1:11" s="1" customFormat="1" x14ac:dyDescent="0.25">
      <c r="A66" s="119"/>
      <c r="B66" s="119"/>
      <c r="C66" s="179" t="s">
        <v>76</v>
      </c>
      <c r="D66" s="118">
        <v>145</v>
      </c>
      <c r="E66" s="118">
        <v>145</v>
      </c>
      <c r="F66" s="119"/>
      <c r="G66" s="118">
        <v>143</v>
      </c>
      <c r="H66" s="119"/>
      <c r="I66" s="118">
        <v>2</v>
      </c>
      <c r="J66" s="119"/>
      <c r="K66" s="193"/>
    </row>
    <row r="67" spans="1:11" s="1" customFormat="1" x14ac:dyDescent="0.25">
      <c r="A67" s="119"/>
      <c r="B67" s="119"/>
      <c r="C67" s="179" t="s">
        <v>77</v>
      </c>
      <c r="D67" s="118">
        <v>154</v>
      </c>
      <c r="E67" s="118">
        <v>154</v>
      </c>
      <c r="F67" s="119"/>
      <c r="G67" s="118">
        <v>154</v>
      </c>
      <c r="H67" s="119"/>
      <c r="I67" s="118">
        <v>0</v>
      </c>
      <c r="J67" s="119"/>
      <c r="K67" s="193"/>
    </row>
    <row r="68" spans="1:11" s="1" customFormat="1" x14ac:dyDescent="0.25">
      <c r="A68" s="119"/>
      <c r="B68" s="119"/>
      <c r="C68" s="179" t="s">
        <v>78</v>
      </c>
      <c r="D68" s="118">
        <v>210</v>
      </c>
      <c r="E68" s="118">
        <v>210</v>
      </c>
      <c r="F68" s="119"/>
      <c r="G68" s="118">
        <v>210</v>
      </c>
      <c r="H68" s="119"/>
      <c r="I68" s="118">
        <v>0</v>
      </c>
      <c r="J68" s="119"/>
      <c r="K68" s="193"/>
    </row>
    <row r="69" spans="1:11" s="1" customFormat="1" x14ac:dyDescent="0.25">
      <c r="A69" s="119"/>
      <c r="B69" s="119"/>
      <c r="C69" s="179" t="s">
        <v>79</v>
      </c>
      <c r="D69" s="118">
        <v>366</v>
      </c>
      <c r="E69" s="118">
        <v>366</v>
      </c>
      <c r="F69" s="119"/>
      <c r="G69" s="118">
        <v>366</v>
      </c>
      <c r="H69" s="119"/>
      <c r="I69" s="118">
        <v>0</v>
      </c>
      <c r="J69" s="119"/>
      <c r="K69" s="193"/>
    </row>
    <row r="70" spans="1:11" s="1" customFormat="1" x14ac:dyDescent="0.25">
      <c r="A70" s="119"/>
      <c r="B70" s="119"/>
      <c r="C70" s="179" t="s">
        <v>80</v>
      </c>
      <c r="D70" s="118">
        <v>190</v>
      </c>
      <c r="E70" s="118">
        <v>190</v>
      </c>
      <c r="F70" s="119"/>
      <c r="G70" s="118">
        <v>184</v>
      </c>
      <c r="H70" s="119"/>
      <c r="I70" s="118">
        <v>6</v>
      </c>
      <c r="J70" s="119"/>
      <c r="K70" s="193"/>
    </row>
    <row r="71" spans="1:11" s="1" customFormat="1" x14ac:dyDescent="0.25">
      <c r="A71" s="119"/>
      <c r="B71" s="119"/>
      <c r="C71" s="179" t="s">
        <v>81</v>
      </c>
      <c r="D71" s="118">
        <v>148</v>
      </c>
      <c r="E71" s="118">
        <v>148</v>
      </c>
      <c r="F71" s="119"/>
      <c r="G71" s="118">
        <v>147</v>
      </c>
      <c r="H71" s="119"/>
      <c r="I71" s="118">
        <v>1</v>
      </c>
      <c r="J71" s="119"/>
      <c r="K71" s="193"/>
    </row>
    <row r="72" spans="1:11" s="1" customFormat="1" x14ac:dyDescent="0.25">
      <c r="A72" s="119"/>
      <c r="B72" s="119"/>
      <c r="C72" s="179" t="s">
        <v>82</v>
      </c>
      <c r="D72" s="118">
        <v>200</v>
      </c>
      <c r="E72" s="118">
        <v>199</v>
      </c>
      <c r="F72" s="119"/>
      <c r="G72" s="118">
        <v>199</v>
      </c>
      <c r="H72" s="119"/>
      <c r="I72" s="118">
        <v>0</v>
      </c>
      <c r="J72" s="119"/>
      <c r="K72" s="193"/>
    </row>
    <row r="73" spans="1:11" s="1" customFormat="1" x14ac:dyDescent="0.25">
      <c r="A73" s="119"/>
      <c r="B73" s="119"/>
      <c r="C73" s="179" t="s">
        <v>83</v>
      </c>
      <c r="D73" s="118">
        <v>208</v>
      </c>
      <c r="E73" s="118">
        <v>208</v>
      </c>
      <c r="F73" s="119"/>
      <c r="G73" s="118">
        <v>208</v>
      </c>
      <c r="H73" s="119"/>
      <c r="I73" s="118">
        <v>0</v>
      </c>
      <c r="J73" s="119"/>
      <c r="K73" s="193"/>
    </row>
    <row r="74" spans="1:11" s="1" customFormat="1" x14ac:dyDescent="0.25">
      <c r="A74" s="119"/>
      <c r="B74" s="119"/>
      <c r="C74" s="179" t="s">
        <v>84</v>
      </c>
      <c r="D74" s="118">
        <v>189</v>
      </c>
      <c r="E74" s="118">
        <v>189</v>
      </c>
      <c r="F74" s="119"/>
      <c r="G74" s="118">
        <v>188</v>
      </c>
      <c r="H74" s="119"/>
      <c r="I74" s="118">
        <v>1</v>
      </c>
      <c r="J74" s="119"/>
      <c r="K74" s="193"/>
    </row>
    <row r="75" spans="1:11" s="53" customFormat="1" x14ac:dyDescent="0.25">
      <c r="A75" s="120"/>
      <c r="B75" s="120"/>
      <c r="C75" s="181" t="s">
        <v>85</v>
      </c>
      <c r="D75" s="140">
        <v>1100</v>
      </c>
      <c r="E75" s="136">
        <v>900</v>
      </c>
      <c r="F75" s="120"/>
      <c r="G75" s="136">
        <v>900</v>
      </c>
      <c r="H75" s="120"/>
      <c r="I75" s="136">
        <v>0</v>
      </c>
      <c r="J75" s="120"/>
      <c r="K75" s="194"/>
    </row>
    <row r="76" spans="1:11" s="11" customFormat="1" x14ac:dyDescent="0.25">
      <c r="A76" s="10">
        <v>6</v>
      </c>
      <c r="B76" s="10" t="s">
        <v>64</v>
      </c>
      <c r="C76" s="166">
        <v>8</v>
      </c>
      <c r="D76" s="166">
        <f>SUM(D77:D84)</f>
        <v>2002</v>
      </c>
      <c r="E76" s="166">
        <f>SUM(E77:E84)</f>
        <v>2002</v>
      </c>
      <c r="F76" s="12">
        <f>E76/D76*100</f>
        <v>100</v>
      </c>
      <c r="G76" s="166">
        <f>SUM(G77:G84)</f>
        <v>1991</v>
      </c>
      <c r="H76" s="12">
        <f>G76/D76*100</f>
        <v>99.45054945054946</v>
      </c>
      <c r="I76" s="166">
        <f>SUM(I77:I84)</f>
        <v>11</v>
      </c>
      <c r="J76" s="12">
        <f>I76/D76*100</f>
        <v>0.5494505494505495</v>
      </c>
      <c r="K76" s="192"/>
    </row>
    <row r="77" spans="1:11" s="53" customFormat="1" x14ac:dyDescent="0.25">
      <c r="A77" s="120"/>
      <c r="B77" s="120"/>
      <c r="C77" s="182" t="s">
        <v>56</v>
      </c>
      <c r="D77" s="136">
        <v>246</v>
      </c>
      <c r="E77" s="136">
        <v>246</v>
      </c>
      <c r="F77" s="120"/>
      <c r="G77" s="141">
        <v>243</v>
      </c>
      <c r="H77" s="120"/>
      <c r="I77" s="141">
        <v>3</v>
      </c>
      <c r="J77" s="120"/>
      <c r="K77" s="194"/>
    </row>
    <row r="78" spans="1:11" s="53" customFormat="1" x14ac:dyDescent="0.25">
      <c r="A78" s="120"/>
      <c r="B78" s="120"/>
      <c r="C78" s="182" t="s">
        <v>57</v>
      </c>
      <c r="D78" s="136">
        <v>285</v>
      </c>
      <c r="E78" s="136">
        <v>285</v>
      </c>
      <c r="F78" s="120"/>
      <c r="G78" s="141">
        <v>285</v>
      </c>
      <c r="H78" s="120"/>
      <c r="I78" s="141">
        <v>0</v>
      </c>
      <c r="J78" s="120"/>
      <c r="K78" s="194"/>
    </row>
    <row r="79" spans="1:11" s="53" customFormat="1" x14ac:dyDescent="0.25">
      <c r="A79" s="120"/>
      <c r="B79" s="120"/>
      <c r="C79" s="182" t="s">
        <v>58</v>
      </c>
      <c r="D79" s="136">
        <v>258</v>
      </c>
      <c r="E79" s="136">
        <v>258</v>
      </c>
      <c r="F79" s="120"/>
      <c r="G79" s="141">
        <v>257</v>
      </c>
      <c r="H79" s="120"/>
      <c r="I79" s="141">
        <v>1</v>
      </c>
      <c r="J79" s="120"/>
      <c r="K79" s="194"/>
    </row>
    <row r="80" spans="1:11" s="53" customFormat="1" x14ac:dyDescent="0.25">
      <c r="A80" s="120"/>
      <c r="B80" s="120"/>
      <c r="C80" s="182" t="s">
        <v>59</v>
      </c>
      <c r="D80" s="136">
        <v>180</v>
      </c>
      <c r="E80" s="136">
        <v>180</v>
      </c>
      <c r="F80" s="120"/>
      <c r="G80" s="141">
        <v>178</v>
      </c>
      <c r="H80" s="120"/>
      <c r="I80" s="141">
        <v>2</v>
      </c>
      <c r="J80" s="120"/>
      <c r="K80" s="194"/>
    </row>
    <row r="81" spans="1:11" s="53" customFormat="1" x14ac:dyDescent="0.25">
      <c r="A81" s="120"/>
      <c r="B81" s="120"/>
      <c r="C81" s="182" t="s">
        <v>60</v>
      </c>
      <c r="D81" s="136">
        <v>264</v>
      </c>
      <c r="E81" s="136">
        <v>264</v>
      </c>
      <c r="F81" s="120"/>
      <c r="G81" s="141">
        <v>264</v>
      </c>
      <c r="H81" s="120"/>
      <c r="I81" s="141">
        <v>0</v>
      </c>
      <c r="J81" s="120"/>
      <c r="K81" s="194"/>
    </row>
    <row r="82" spans="1:11" s="53" customFormat="1" x14ac:dyDescent="0.25">
      <c r="A82" s="120"/>
      <c r="B82" s="120"/>
      <c r="C82" s="182" t="s">
        <v>61</v>
      </c>
      <c r="D82" s="136">
        <v>267</v>
      </c>
      <c r="E82" s="136">
        <v>267</v>
      </c>
      <c r="F82" s="120"/>
      <c r="G82" s="141">
        <v>267</v>
      </c>
      <c r="H82" s="120"/>
      <c r="I82" s="141">
        <v>0</v>
      </c>
      <c r="J82" s="120"/>
      <c r="K82" s="194"/>
    </row>
    <row r="83" spans="1:11" s="53" customFormat="1" x14ac:dyDescent="0.25">
      <c r="A83" s="120"/>
      <c r="B83" s="120"/>
      <c r="C83" s="182" t="s">
        <v>62</v>
      </c>
      <c r="D83" s="136">
        <v>187</v>
      </c>
      <c r="E83" s="136">
        <v>187</v>
      </c>
      <c r="F83" s="120"/>
      <c r="G83" s="141">
        <v>183</v>
      </c>
      <c r="H83" s="120"/>
      <c r="I83" s="141">
        <v>4</v>
      </c>
      <c r="J83" s="120"/>
      <c r="K83" s="194"/>
    </row>
    <row r="84" spans="1:11" s="53" customFormat="1" x14ac:dyDescent="0.25">
      <c r="A84" s="120"/>
      <c r="B84" s="120"/>
      <c r="C84" s="182" t="s">
        <v>63</v>
      </c>
      <c r="D84" s="136">
        <v>315</v>
      </c>
      <c r="E84" s="136">
        <v>315</v>
      </c>
      <c r="F84" s="120"/>
      <c r="G84" s="141">
        <v>314</v>
      </c>
      <c r="H84" s="120"/>
      <c r="I84" s="141">
        <v>1</v>
      </c>
      <c r="J84" s="120"/>
      <c r="K84" s="194"/>
    </row>
    <row r="85" spans="1:11" s="11" customFormat="1" x14ac:dyDescent="0.25">
      <c r="A85" s="10">
        <v>7</v>
      </c>
      <c r="B85" s="10" t="s">
        <v>282</v>
      </c>
      <c r="C85" s="166">
        <v>10</v>
      </c>
      <c r="D85" s="147">
        <f>SUM(D86:D95)</f>
        <v>2331</v>
      </c>
      <c r="E85" s="147">
        <f>SUM(E86:E95)</f>
        <v>2323</v>
      </c>
      <c r="F85" s="12">
        <f>E85/D85*100</f>
        <v>99.656799656799649</v>
      </c>
      <c r="G85" s="147">
        <f>SUM(G86:G95)</f>
        <v>2305</v>
      </c>
      <c r="H85" s="13">
        <f>G85/D85*100</f>
        <v>98.884598884598887</v>
      </c>
      <c r="I85" s="147">
        <f>SUM(I86:I95)</f>
        <v>17</v>
      </c>
      <c r="J85" s="12">
        <f>I85/D85*100</f>
        <v>0.72930072930072931</v>
      </c>
      <c r="K85" s="192"/>
    </row>
    <row r="86" spans="1:11" s="1" customFormat="1" x14ac:dyDescent="0.25">
      <c r="A86" s="119"/>
      <c r="B86" s="119"/>
      <c r="C86" s="183" t="s">
        <v>283</v>
      </c>
      <c r="D86" s="138">
        <v>253</v>
      </c>
      <c r="E86" s="138">
        <v>253</v>
      </c>
      <c r="F86" s="122"/>
      <c r="G86" s="138">
        <v>245</v>
      </c>
      <c r="H86" s="119"/>
      <c r="I86" s="138">
        <v>8</v>
      </c>
      <c r="J86" s="123"/>
      <c r="K86" s="193"/>
    </row>
    <row r="87" spans="1:11" s="1" customFormat="1" x14ac:dyDescent="0.25">
      <c r="A87" s="119"/>
      <c r="B87" s="119"/>
      <c r="C87" s="183" t="s">
        <v>57</v>
      </c>
      <c r="D87" s="138">
        <v>220</v>
      </c>
      <c r="E87" s="138">
        <v>220</v>
      </c>
      <c r="F87" s="122"/>
      <c r="G87" s="138">
        <v>220</v>
      </c>
      <c r="H87" s="119"/>
      <c r="I87" s="138">
        <v>0</v>
      </c>
      <c r="J87" s="123"/>
      <c r="K87" s="193"/>
    </row>
    <row r="88" spans="1:11" s="1" customFormat="1" x14ac:dyDescent="0.25">
      <c r="A88" s="119"/>
      <c r="B88" s="119"/>
      <c r="C88" s="183" t="s">
        <v>58</v>
      </c>
      <c r="D88" s="138">
        <v>158</v>
      </c>
      <c r="E88" s="138">
        <v>158</v>
      </c>
      <c r="F88" s="122"/>
      <c r="G88" s="138">
        <v>158</v>
      </c>
      <c r="H88" s="119"/>
      <c r="I88" s="138">
        <v>0</v>
      </c>
      <c r="J88" s="123"/>
      <c r="K88" s="193"/>
    </row>
    <row r="89" spans="1:11" s="1" customFormat="1" x14ac:dyDescent="0.25">
      <c r="A89" s="119"/>
      <c r="B89" s="119"/>
      <c r="C89" s="183" t="s">
        <v>59</v>
      </c>
      <c r="D89" s="138">
        <v>272</v>
      </c>
      <c r="E89" s="138">
        <v>272</v>
      </c>
      <c r="F89" s="122"/>
      <c r="G89" s="138">
        <v>270</v>
      </c>
      <c r="H89" s="119"/>
      <c r="I89" s="138">
        <v>2</v>
      </c>
      <c r="J89" s="123"/>
      <c r="K89" s="193"/>
    </row>
    <row r="90" spans="1:11" s="1" customFormat="1" x14ac:dyDescent="0.25">
      <c r="A90" s="119"/>
      <c r="B90" s="119"/>
      <c r="C90" s="183" t="s">
        <v>60</v>
      </c>
      <c r="D90" s="138">
        <v>162</v>
      </c>
      <c r="E90" s="138">
        <v>162</v>
      </c>
      <c r="F90" s="122"/>
      <c r="G90" s="138">
        <v>160</v>
      </c>
      <c r="H90" s="119"/>
      <c r="I90" s="138">
        <v>2</v>
      </c>
      <c r="J90" s="123"/>
      <c r="K90" s="193"/>
    </row>
    <row r="91" spans="1:11" s="1" customFormat="1" x14ac:dyDescent="0.25">
      <c r="A91" s="119"/>
      <c r="B91" s="119"/>
      <c r="C91" s="183" t="s">
        <v>61</v>
      </c>
      <c r="D91" s="138">
        <v>191</v>
      </c>
      <c r="E91" s="138">
        <v>191</v>
      </c>
      <c r="F91" s="122"/>
      <c r="G91" s="138">
        <v>190</v>
      </c>
      <c r="H91" s="119"/>
      <c r="I91" s="138">
        <v>0</v>
      </c>
      <c r="J91" s="123"/>
      <c r="K91" s="193"/>
    </row>
    <row r="92" spans="1:11" s="1" customFormat="1" x14ac:dyDescent="0.25">
      <c r="A92" s="119"/>
      <c r="B92" s="119"/>
      <c r="C92" s="183" t="s">
        <v>62</v>
      </c>
      <c r="D92" s="138">
        <v>315</v>
      </c>
      <c r="E92" s="138">
        <v>315</v>
      </c>
      <c r="F92" s="122"/>
      <c r="G92" s="138">
        <v>315</v>
      </c>
      <c r="H92" s="119"/>
      <c r="I92" s="138">
        <v>0</v>
      </c>
      <c r="J92" s="123"/>
      <c r="K92" s="193"/>
    </row>
    <row r="93" spans="1:11" s="1" customFormat="1" x14ac:dyDescent="0.25">
      <c r="A93" s="119"/>
      <c r="B93" s="119"/>
      <c r="C93" s="183" t="s">
        <v>63</v>
      </c>
      <c r="D93" s="138">
        <v>319</v>
      </c>
      <c r="E93" s="138">
        <v>311</v>
      </c>
      <c r="F93" s="122"/>
      <c r="G93" s="138">
        <v>308</v>
      </c>
      <c r="H93" s="119"/>
      <c r="I93" s="138">
        <v>3</v>
      </c>
      <c r="J93" s="123"/>
      <c r="K93" s="193"/>
    </row>
    <row r="94" spans="1:11" s="1" customFormat="1" x14ac:dyDescent="0.25">
      <c r="A94" s="119"/>
      <c r="B94" s="119"/>
      <c r="C94" s="183" t="s">
        <v>284</v>
      </c>
      <c r="D94" s="138">
        <v>202</v>
      </c>
      <c r="E94" s="138">
        <v>202</v>
      </c>
      <c r="F94" s="122"/>
      <c r="G94" s="138">
        <v>202</v>
      </c>
      <c r="H94" s="119"/>
      <c r="I94" s="138">
        <v>0</v>
      </c>
      <c r="J94" s="123"/>
      <c r="K94" s="193"/>
    </row>
    <row r="95" spans="1:11" s="1" customFormat="1" x14ac:dyDescent="0.25">
      <c r="A95" s="119"/>
      <c r="B95" s="119"/>
      <c r="C95" s="183" t="s">
        <v>285</v>
      </c>
      <c r="D95" s="138">
        <v>239</v>
      </c>
      <c r="E95" s="138">
        <v>239</v>
      </c>
      <c r="F95" s="122"/>
      <c r="G95" s="138">
        <v>237</v>
      </c>
      <c r="H95" s="119"/>
      <c r="I95" s="138">
        <v>2</v>
      </c>
      <c r="J95" s="123"/>
      <c r="K95" s="193"/>
    </row>
    <row r="96" spans="1:11" s="11" customFormat="1" x14ac:dyDescent="0.25">
      <c r="A96" s="22">
        <v>8</v>
      </c>
      <c r="B96" s="28" t="s">
        <v>294</v>
      </c>
      <c r="C96" s="142">
        <v>9</v>
      </c>
      <c r="D96" s="143">
        <f>SUM(D97:D105)</f>
        <v>2742</v>
      </c>
      <c r="E96" s="143">
        <f>SUM(E97:E105)</f>
        <v>2742</v>
      </c>
      <c r="F96" s="29">
        <f>E96/D96*100</f>
        <v>100</v>
      </c>
      <c r="G96" s="143">
        <f>SUM(G97:G105)</f>
        <v>2723</v>
      </c>
      <c r="H96" s="13">
        <f>G96/D96*100</f>
        <v>99.307075127644055</v>
      </c>
      <c r="I96" s="143">
        <f>SUM(I97:I105)</f>
        <v>7</v>
      </c>
      <c r="J96" s="12">
        <f>I96/D96*100</f>
        <v>0.25528811086797959</v>
      </c>
      <c r="K96" s="30"/>
    </row>
    <row r="97" spans="1:11" s="51" customFormat="1" x14ac:dyDescent="0.25">
      <c r="A97" s="50"/>
      <c r="B97" s="78"/>
      <c r="C97" s="183" t="s">
        <v>283</v>
      </c>
      <c r="D97" s="138">
        <v>300</v>
      </c>
      <c r="E97" s="138">
        <v>300</v>
      </c>
      <c r="F97" s="48"/>
      <c r="G97" s="138">
        <v>298</v>
      </c>
      <c r="H97" s="48"/>
      <c r="I97" s="138">
        <v>2</v>
      </c>
      <c r="J97" s="47"/>
      <c r="K97" s="195"/>
    </row>
    <row r="98" spans="1:11" s="51" customFormat="1" x14ac:dyDescent="0.25">
      <c r="A98" s="50"/>
      <c r="B98" s="78"/>
      <c r="C98" s="183" t="s">
        <v>57</v>
      </c>
      <c r="D98" s="138">
        <v>259</v>
      </c>
      <c r="E98" s="138">
        <v>259</v>
      </c>
      <c r="F98" s="48"/>
      <c r="G98" s="138">
        <v>259</v>
      </c>
      <c r="H98" s="48"/>
      <c r="I98" s="138">
        <v>0</v>
      </c>
      <c r="J98" s="47"/>
      <c r="K98" s="195"/>
    </row>
    <row r="99" spans="1:11" s="51" customFormat="1" x14ac:dyDescent="0.25">
      <c r="A99" s="50"/>
      <c r="B99" s="78"/>
      <c r="C99" s="183" t="s">
        <v>58</v>
      </c>
      <c r="D99" s="138">
        <v>271</v>
      </c>
      <c r="E99" s="138">
        <v>271</v>
      </c>
      <c r="F99" s="48"/>
      <c r="G99" s="138">
        <v>259</v>
      </c>
      <c r="H99" s="48"/>
      <c r="I99" s="138">
        <v>0</v>
      </c>
      <c r="J99" s="47"/>
      <c r="K99" s="195"/>
    </row>
    <row r="100" spans="1:11" s="51" customFormat="1" x14ac:dyDescent="0.25">
      <c r="A100" s="50"/>
      <c r="B100" s="78"/>
      <c r="C100" s="183" t="s">
        <v>356</v>
      </c>
      <c r="D100" s="138">
        <v>332</v>
      </c>
      <c r="E100" s="138">
        <v>332</v>
      </c>
      <c r="F100" s="48"/>
      <c r="G100" s="138">
        <v>332</v>
      </c>
      <c r="H100" s="48"/>
      <c r="I100" s="138">
        <v>0</v>
      </c>
      <c r="J100" s="47"/>
      <c r="K100" s="195"/>
    </row>
    <row r="101" spans="1:11" s="51" customFormat="1" x14ac:dyDescent="0.25">
      <c r="A101" s="50"/>
      <c r="B101" s="78"/>
      <c r="C101" s="183" t="s">
        <v>60</v>
      </c>
      <c r="D101" s="138">
        <v>394</v>
      </c>
      <c r="E101" s="138">
        <v>394</v>
      </c>
      <c r="F101" s="48"/>
      <c r="G101" s="138">
        <v>394</v>
      </c>
      <c r="H101" s="48"/>
      <c r="I101" s="138">
        <v>0</v>
      </c>
      <c r="J101" s="47"/>
      <c r="K101" s="195"/>
    </row>
    <row r="102" spans="1:11" s="51" customFormat="1" x14ac:dyDescent="0.25">
      <c r="A102" s="50"/>
      <c r="B102" s="78"/>
      <c r="C102" s="183" t="s">
        <v>61</v>
      </c>
      <c r="D102" s="138">
        <v>306</v>
      </c>
      <c r="E102" s="138">
        <v>306</v>
      </c>
      <c r="F102" s="48"/>
      <c r="G102" s="138">
        <v>302</v>
      </c>
      <c r="H102" s="48"/>
      <c r="I102" s="138">
        <v>4</v>
      </c>
      <c r="J102" s="47"/>
      <c r="K102" s="195"/>
    </row>
    <row r="103" spans="1:11" s="51" customFormat="1" x14ac:dyDescent="0.25">
      <c r="A103" s="50"/>
      <c r="B103" s="78"/>
      <c r="C103" s="183" t="s">
        <v>62</v>
      </c>
      <c r="D103" s="138">
        <v>329</v>
      </c>
      <c r="E103" s="138">
        <v>329</v>
      </c>
      <c r="F103" s="48"/>
      <c r="G103" s="138">
        <v>328</v>
      </c>
      <c r="H103" s="48"/>
      <c r="I103" s="138">
        <v>1</v>
      </c>
      <c r="J103" s="47"/>
      <c r="K103" s="195"/>
    </row>
    <row r="104" spans="1:11" s="51" customFormat="1" x14ac:dyDescent="0.25">
      <c r="A104" s="50"/>
      <c r="B104" s="78"/>
      <c r="C104" s="183" t="s">
        <v>63</v>
      </c>
      <c r="D104" s="138">
        <v>305</v>
      </c>
      <c r="E104" s="138">
        <v>305</v>
      </c>
      <c r="F104" s="48"/>
      <c r="G104" s="138">
        <v>305</v>
      </c>
      <c r="H104" s="48"/>
      <c r="I104" s="138">
        <v>0</v>
      </c>
      <c r="J104" s="47"/>
      <c r="K104" s="195"/>
    </row>
    <row r="105" spans="1:11" s="1" customFormat="1" x14ac:dyDescent="0.25">
      <c r="A105" s="20"/>
      <c r="B105" s="31"/>
      <c r="C105" s="183" t="s">
        <v>284</v>
      </c>
      <c r="D105" s="138">
        <v>246</v>
      </c>
      <c r="E105" s="138">
        <v>246</v>
      </c>
      <c r="F105" s="33"/>
      <c r="G105" s="138">
        <v>246</v>
      </c>
      <c r="H105" s="33"/>
      <c r="I105" s="138">
        <v>0</v>
      </c>
      <c r="J105" s="32"/>
      <c r="K105" s="196"/>
    </row>
    <row r="106" spans="1:11" s="63" customFormat="1" x14ac:dyDescent="0.25">
      <c r="A106" s="54">
        <v>9</v>
      </c>
      <c r="B106" s="55" t="s">
        <v>347</v>
      </c>
      <c r="C106" s="144">
        <v>16</v>
      </c>
      <c r="D106" s="145">
        <f>SUM(D107:D122)</f>
        <v>8434</v>
      </c>
      <c r="E106" s="145">
        <f>SUM(E107:E122)</f>
        <v>8187</v>
      </c>
      <c r="F106" s="17">
        <f>E106/D106*100</f>
        <v>97.071377756699079</v>
      </c>
      <c r="G106" s="145">
        <f>SUM(G107:G122)</f>
        <v>8159</v>
      </c>
      <c r="H106" s="112">
        <f>G106/D106*100</f>
        <v>96.739388190656854</v>
      </c>
      <c r="I106" s="145">
        <f>SUM(I107:I122)</f>
        <v>275</v>
      </c>
      <c r="J106" s="17">
        <f>I106/D106*100</f>
        <v>3.2606118093431351</v>
      </c>
      <c r="K106" s="197"/>
    </row>
    <row r="107" spans="1:11" s="59" customFormat="1" x14ac:dyDescent="0.25">
      <c r="A107" s="56"/>
      <c r="B107" s="111"/>
      <c r="C107" s="157" t="s">
        <v>411</v>
      </c>
      <c r="D107" s="139">
        <v>594</v>
      </c>
      <c r="E107" s="139">
        <v>594</v>
      </c>
      <c r="F107" s="106"/>
      <c r="G107" s="139">
        <v>583</v>
      </c>
      <c r="H107" s="58"/>
      <c r="I107" s="139">
        <f>D107-G107</f>
        <v>11</v>
      </c>
      <c r="J107" s="106"/>
      <c r="K107" s="198"/>
    </row>
    <row r="108" spans="1:11" s="59" customFormat="1" x14ac:dyDescent="0.25">
      <c r="A108" s="56"/>
      <c r="B108" s="111"/>
      <c r="C108" s="157" t="s">
        <v>412</v>
      </c>
      <c r="D108" s="139">
        <v>497</v>
      </c>
      <c r="E108" s="139">
        <v>495</v>
      </c>
      <c r="F108" s="106"/>
      <c r="G108" s="139">
        <v>495</v>
      </c>
      <c r="H108" s="58"/>
      <c r="I108" s="139">
        <f t="shared" ref="I108:I122" si="0">D108-G108</f>
        <v>2</v>
      </c>
      <c r="J108" s="106"/>
      <c r="K108" s="198"/>
    </row>
    <row r="109" spans="1:11" s="59" customFormat="1" ht="31.5" x14ac:dyDescent="0.25">
      <c r="A109" s="56"/>
      <c r="B109" s="111"/>
      <c r="C109" s="157" t="s">
        <v>413</v>
      </c>
      <c r="D109" s="139">
        <v>575</v>
      </c>
      <c r="E109" s="139">
        <v>568</v>
      </c>
      <c r="F109" s="106"/>
      <c r="G109" s="139">
        <v>568</v>
      </c>
      <c r="H109" s="58"/>
      <c r="I109" s="139">
        <f t="shared" si="0"/>
        <v>7</v>
      </c>
      <c r="J109" s="106"/>
      <c r="K109" s="198"/>
    </row>
    <row r="110" spans="1:11" s="59" customFormat="1" x14ac:dyDescent="0.25">
      <c r="A110" s="56"/>
      <c r="B110" s="111"/>
      <c r="C110" s="157" t="s">
        <v>414</v>
      </c>
      <c r="D110" s="139">
        <v>489</v>
      </c>
      <c r="E110" s="139">
        <v>461</v>
      </c>
      <c r="F110" s="106"/>
      <c r="G110" s="139">
        <v>459</v>
      </c>
      <c r="H110" s="58"/>
      <c r="I110" s="139">
        <f t="shared" si="0"/>
        <v>30</v>
      </c>
      <c r="J110" s="106"/>
      <c r="K110" s="198"/>
    </row>
    <row r="111" spans="1:11" s="59" customFormat="1" x14ac:dyDescent="0.25">
      <c r="A111" s="56"/>
      <c r="B111" s="111"/>
      <c r="C111" s="157" t="s">
        <v>415</v>
      </c>
      <c r="D111" s="139">
        <v>314</v>
      </c>
      <c r="E111" s="139">
        <v>314</v>
      </c>
      <c r="F111" s="106"/>
      <c r="G111" s="139">
        <v>314</v>
      </c>
      <c r="H111" s="58"/>
      <c r="I111" s="139">
        <f t="shared" si="0"/>
        <v>0</v>
      </c>
      <c r="J111" s="106"/>
      <c r="K111" s="198"/>
    </row>
    <row r="112" spans="1:11" s="59" customFormat="1" x14ac:dyDescent="0.25">
      <c r="A112" s="56"/>
      <c r="B112" s="111"/>
      <c r="C112" s="157" t="s">
        <v>416</v>
      </c>
      <c r="D112" s="139">
        <v>382</v>
      </c>
      <c r="E112" s="139">
        <v>382</v>
      </c>
      <c r="F112" s="106"/>
      <c r="G112" s="139">
        <v>382</v>
      </c>
      <c r="H112" s="58"/>
      <c r="I112" s="139">
        <f t="shared" si="0"/>
        <v>0</v>
      </c>
      <c r="J112" s="106"/>
      <c r="K112" s="198"/>
    </row>
    <row r="113" spans="1:11" s="59" customFormat="1" x14ac:dyDescent="0.25">
      <c r="A113" s="56"/>
      <c r="B113" s="111"/>
      <c r="C113" s="157" t="s">
        <v>417</v>
      </c>
      <c r="D113" s="139">
        <v>383</v>
      </c>
      <c r="E113" s="139">
        <v>383</v>
      </c>
      <c r="F113" s="106"/>
      <c r="G113" s="139">
        <v>383</v>
      </c>
      <c r="H113" s="58"/>
      <c r="I113" s="139">
        <f t="shared" si="0"/>
        <v>0</v>
      </c>
      <c r="J113" s="106"/>
      <c r="K113" s="198"/>
    </row>
    <row r="114" spans="1:11" s="59" customFormat="1" ht="31.5" x14ac:dyDescent="0.25">
      <c r="A114" s="56"/>
      <c r="B114" s="111"/>
      <c r="C114" s="157" t="s">
        <v>418</v>
      </c>
      <c r="D114" s="139">
        <v>455</v>
      </c>
      <c r="E114" s="139">
        <v>455</v>
      </c>
      <c r="F114" s="106"/>
      <c r="G114" s="139">
        <v>455</v>
      </c>
      <c r="H114" s="58"/>
      <c r="I114" s="139">
        <f t="shared" si="0"/>
        <v>0</v>
      </c>
      <c r="J114" s="106"/>
      <c r="K114" s="198"/>
    </row>
    <row r="115" spans="1:11" s="59" customFormat="1" x14ac:dyDescent="0.25">
      <c r="A115" s="56"/>
      <c r="B115" s="111"/>
      <c r="C115" s="157" t="s">
        <v>419</v>
      </c>
      <c r="D115" s="139">
        <v>310</v>
      </c>
      <c r="E115" s="139">
        <v>310</v>
      </c>
      <c r="F115" s="106"/>
      <c r="G115" s="139">
        <v>310</v>
      </c>
      <c r="H115" s="58"/>
      <c r="I115" s="139">
        <f t="shared" si="0"/>
        <v>0</v>
      </c>
      <c r="J115" s="106"/>
      <c r="K115" s="198"/>
    </row>
    <row r="116" spans="1:11" s="59" customFormat="1" x14ac:dyDescent="0.25">
      <c r="A116" s="56"/>
      <c r="B116" s="111"/>
      <c r="C116" s="157" t="s">
        <v>420</v>
      </c>
      <c r="D116" s="139">
        <v>304</v>
      </c>
      <c r="E116" s="139">
        <v>293</v>
      </c>
      <c r="F116" s="106"/>
      <c r="G116" s="139">
        <v>293</v>
      </c>
      <c r="H116" s="58"/>
      <c r="I116" s="139">
        <f t="shared" si="0"/>
        <v>11</v>
      </c>
      <c r="J116" s="106"/>
      <c r="K116" s="198"/>
    </row>
    <row r="117" spans="1:11" s="59" customFormat="1" x14ac:dyDescent="0.25">
      <c r="A117" s="56"/>
      <c r="B117" s="111"/>
      <c r="C117" s="157" t="s">
        <v>421</v>
      </c>
      <c r="D117" s="139">
        <v>1158</v>
      </c>
      <c r="E117" s="139">
        <v>1109</v>
      </c>
      <c r="F117" s="106"/>
      <c r="G117" s="139">
        <v>1108</v>
      </c>
      <c r="H117" s="58"/>
      <c r="I117" s="139">
        <f t="shared" si="0"/>
        <v>50</v>
      </c>
      <c r="J117" s="106"/>
      <c r="K117" s="198"/>
    </row>
    <row r="118" spans="1:11" s="59" customFormat="1" x14ac:dyDescent="0.25">
      <c r="A118" s="56"/>
      <c r="B118" s="111"/>
      <c r="C118" s="157" t="s">
        <v>422</v>
      </c>
      <c r="D118" s="139">
        <v>220</v>
      </c>
      <c r="E118" s="139">
        <v>218</v>
      </c>
      <c r="F118" s="106"/>
      <c r="G118" s="139">
        <v>218</v>
      </c>
      <c r="H118" s="58"/>
      <c r="I118" s="139">
        <f t="shared" si="0"/>
        <v>2</v>
      </c>
      <c r="J118" s="106"/>
      <c r="K118" s="198"/>
    </row>
    <row r="119" spans="1:11" s="59" customFormat="1" x14ac:dyDescent="0.25">
      <c r="A119" s="56"/>
      <c r="B119" s="111"/>
      <c r="C119" s="157" t="s">
        <v>423</v>
      </c>
      <c r="D119" s="139">
        <v>476</v>
      </c>
      <c r="E119" s="139">
        <v>463</v>
      </c>
      <c r="F119" s="106"/>
      <c r="G119" s="139">
        <v>461</v>
      </c>
      <c r="H119" s="58"/>
      <c r="I119" s="139">
        <f t="shared" si="0"/>
        <v>15</v>
      </c>
      <c r="J119" s="106"/>
      <c r="K119" s="198"/>
    </row>
    <row r="120" spans="1:11" s="59" customFormat="1" x14ac:dyDescent="0.25">
      <c r="A120" s="56"/>
      <c r="B120" s="111"/>
      <c r="C120" s="157" t="s">
        <v>424</v>
      </c>
      <c r="D120" s="139">
        <v>709</v>
      </c>
      <c r="E120" s="139">
        <v>680</v>
      </c>
      <c r="F120" s="106"/>
      <c r="G120" s="139">
        <v>680</v>
      </c>
      <c r="H120" s="58"/>
      <c r="I120" s="139">
        <f t="shared" si="0"/>
        <v>29</v>
      </c>
      <c r="J120" s="106"/>
      <c r="K120" s="198"/>
    </row>
    <row r="121" spans="1:11" s="59" customFormat="1" x14ac:dyDescent="0.25">
      <c r="A121" s="56"/>
      <c r="B121" s="111"/>
      <c r="C121" s="157" t="s">
        <v>425</v>
      </c>
      <c r="D121" s="139">
        <v>1208</v>
      </c>
      <c r="E121" s="139">
        <v>1132</v>
      </c>
      <c r="F121" s="106"/>
      <c r="G121" s="139">
        <v>1122</v>
      </c>
      <c r="H121" s="58"/>
      <c r="I121" s="139">
        <f t="shared" si="0"/>
        <v>86</v>
      </c>
      <c r="J121" s="106"/>
      <c r="K121" s="198"/>
    </row>
    <row r="122" spans="1:11" s="59" customFormat="1" x14ac:dyDescent="0.25">
      <c r="A122" s="56"/>
      <c r="B122" s="111"/>
      <c r="C122" s="157" t="s">
        <v>426</v>
      </c>
      <c r="D122" s="139">
        <v>360</v>
      </c>
      <c r="E122" s="139">
        <v>330</v>
      </c>
      <c r="F122" s="106"/>
      <c r="G122" s="139">
        <v>328</v>
      </c>
      <c r="H122" s="58"/>
      <c r="I122" s="139">
        <f t="shared" si="0"/>
        <v>32</v>
      </c>
      <c r="J122" s="106"/>
      <c r="K122" s="198"/>
    </row>
    <row r="123" spans="1:11" s="109" customFormat="1" x14ac:dyDescent="0.25">
      <c r="A123" s="73">
        <v>10</v>
      </c>
      <c r="B123" s="55" t="s">
        <v>295</v>
      </c>
      <c r="C123" s="146">
        <v>10</v>
      </c>
      <c r="D123" s="146">
        <f>SUM(D124:D133)</f>
        <v>5031</v>
      </c>
      <c r="E123" s="146">
        <f>SUM(E124:E133)</f>
        <v>5010</v>
      </c>
      <c r="F123" s="97">
        <f>E123/D123*100</f>
        <v>99.582587954680974</v>
      </c>
      <c r="G123" s="145">
        <f>SUM(G124:G133)</f>
        <v>5001</v>
      </c>
      <c r="H123" s="112">
        <f>G123/D123*100</f>
        <v>99.403697078115684</v>
      </c>
      <c r="I123" s="145">
        <f>SUM(I124:I133)</f>
        <v>9</v>
      </c>
      <c r="J123" s="17">
        <f>I123/D123*100</f>
        <v>0.17889087656529518</v>
      </c>
      <c r="K123" s="74"/>
    </row>
    <row r="124" spans="1:11" s="70" customFormat="1" x14ac:dyDescent="0.25">
      <c r="A124" s="68"/>
      <c r="B124" s="57"/>
      <c r="C124" s="179" t="s">
        <v>402</v>
      </c>
      <c r="D124" s="118">
        <v>904</v>
      </c>
      <c r="E124" s="118">
        <v>904</v>
      </c>
      <c r="F124" s="61"/>
      <c r="G124" s="118">
        <v>904</v>
      </c>
      <c r="H124" s="61"/>
      <c r="I124" s="177"/>
      <c r="J124" s="61"/>
      <c r="K124" s="69"/>
    </row>
    <row r="125" spans="1:11" s="70" customFormat="1" x14ac:dyDescent="0.25">
      <c r="A125" s="68"/>
      <c r="B125" s="57"/>
      <c r="C125" s="179" t="s">
        <v>403</v>
      </c>
      <c r="D125" s="118">
        <v>460</v>
      </c>
      <c r="E125" s="118">
        <v>460</v>
      </c>
      <c r="F125" s="61"/>
      <c r="G125" s="118">
        <v>455</v>
      </c>
      <c r="H125" s="61"/>
      <c r="I125" s="118">
        <v>5</v>
      </c>
      <c r="J125" s="61"/>
      <c r="K125" s="69"/>
    </row>
    <row r="126" spans="1:11" s="70" customFormat="1" x14ac:dyDescent="0.25">
      <c r="A126" s="68"/>
      <c r="B126" s="57"/>
      <c r="C126" s="179" t="s">
        <v>404</v>
      </c>
      <c r="D126" s="118">
        <v>325</v>
      </c>
      <c r="E126" s="118">
        <v>325</v>
      </c>
      <c r="F126" s="61"/>
      <c r="G126" s="118">
        <v>325</v>
      </c>
      <c r="H126" s="61"/>
      <c r="I126" s="177"/>
      <c r="J126" s="61"/>
      <c r="K126" s="69"/>
    </row>
    <row r="127" spans="1:11" s="70" customFormat="1" x14ac:dyDescent="0.25">
      <c r="A127" s="68"/>
      <c r="B127" s="57"/>
      <c r="C127" s="179" t="s">
        <v>405</v>
      </c>
      <c r="D127" s="118">
        <v>397</v>
      </c>
      <c r="E127" s="118">
        <v>397</v>
      </c>
      <c r="F127" s="61"/>
      <c r="G127" s="118">
        <v>396</v>
      </c>
      <c r="H127" s="61"/>
      <c r="I127" s="118">
        <v>1</v>
      </c>
      <c r="J127" s="61"/>
      <c r="K127" s="69"/>
    </row>
    <row r="128" spans="1:11" s="70" customFormat="1" x14ac:dyDescent="0.25">
      <c r="A128" s="68"/>
      <c r="B128" s="57"/>
      <c r="C128" s="179" t="s">
        <v>406</v>
      </c>
      <c r="D128" s="118">
        <v>287</v>
      </c>
      <c r="E128" s="118">
        <v>287</v>
      </c>
      <c r="F128" s="61"/>
      <c r="G128" s="118">
        <v>287</v>
      </c>
      <c r="H128" s="61"/>
      <c r="I128" s="177"/>
      <c r="J128" s="61"/>
      <c r="K128" s="69"/>
    </row>
    <row r="129" spans="1:11" s="70" customFormat="1" x14ac:dyDescent="0.25">
      <c r="A129" s="68"/>
      <c r="B129" s="57"/>
      <c r="C129" s="179" t="s">
        <v>407</v>
      </c>
      <c r="D129" s="118">
        <v>319</v>
      </c>
      <c r="E129" s="118">
        <v>319</v>
      </c>
      <c r="F129" s="61"/>
      <c r="G129" s="118">
        <v>319</v>
      </c>
      <c r="H129" s="61"/>
      <c r="I129" s="177"/>
      <c r="J129" s="61"/>
      <c r="K129" s="69"/>
    </row>
    <row r="130" spans="1:11" s="70" customFormat="1" x14ac:dyDescent="0.25">
      <c r="A130" s="68"/>
      <c r="B130" s="57"/>
      <c r="C130" s="179" t="s">
        <v>408</v>
      </c>
      <c r="D130" s="118">
        <v>382</v>
      </c>
      <c r="E130" s="118">
        <v>382</v>
      </c>
      <c r="F130" s="61"/>
      <c r="G130" s="118">
        <v>382</v>
      </c>
      <c r="H130" s="61"/>
      <c r="I130" s="177"/>
      <c r="J130" s="61"/>
      <c r="K130" s="69"/>
    </row>
    <row r="131" spans="1:11" s="70" customFormat="1" x14ac:dyDescent="0.25">
      <c r="A131" s="68"/>
      <c r="B131" s="57"/>
      <c r="C131" s="179" t="s">
        <v>111</v>
      </c>
      <c r="D131" s="118">
        <v>311</v>
      </c>
      <c r="E131" s="118">
        <v>311</v>
      </c>
      <c r="F131" s="61"/>
      <c r="G131" s="118">
        <v>311</v>
      </c>
      <c r="H131" s="61"/>
      <c r="I131" s="177"/>
      <c r="J131" s="61"/>
      <c r="K131" s="69"/>
    </row>
    <row r="132" spans="1:11" s="70" customFormat="1" x14ac:dyDescent="0.25">
      <c r="A132" s="68"/>
      <c r="B132" s="57"/>
      <c r="C132" s="179" t="s">
        <v>409</v>
      </c>
      <c r="D132" s="118">
        <v>562</v>
      </c>
      <c r="E132" s="118">
        <v>562</v>
      </c>
      <c r="F132" s="61"/>
      <c r="G132" s="118">
        <v>559</v>
      </c>
      <c r="H132" s="61"/>
      <c r="I132" s="118">
        <v>3</v>
      </c>
      <c r="J132" s="61"/>
      <c r="K132" s="69"/>
    </row>
    <row r="133" spans="1:11" s="70" customFormat="1" x14ac:dyDescent="0.25">
      <c r="A133" s="68"/>
      <c r="B133" s="57"/>
      <c r="C133" s="179" t="s">
        <v>410</v>
      </c>
      <c r="D133" s="118">
        <v>1084</v>
      </c>
      <c r="E133" s="118">
        <v>1063</v>
      </c>
      <c r="F133" s="61"/>
      <c r="G133" s="118">
        <v>1063</v>
      </c>
      <c r="H133" s="61"/>
      <c r="I133" s="177"/>
      <c r="J133" s="61"/>
      <c r="K133" s="69"/>
    </row>
    <row r="134" spans="1:11" s="11" customFormat="1" x14ac:dyDescent="0.25">
      <c r="A134" s="10">
        <v>11</v>
      </c>
      <c r="B134" s="10" t="s">
        <v>249</v>
      </c>
      <c r="C134" s="147">
        <v>8</v>
      </c>
      <c r="D134" s="147">
        <f>SUM(D135:D142)</f>
        <v>3824</v>
      </c>
      <c r="E134" s="147">
        <f>SUM(E135:E142)</f>
        <v>3611</v>
      </c>
      <c r="F134" s="12">
        <f>E134/D134*100</f>
        <v>94.429916317991641</v>
      </c>
      <c r="G134" s="147">
        <f>SUM(G135:G142)</f>
        <v>3578</v>
      </c>
      <c r="H134" s="12">
        <f>G134/D134*100</f>
        <v>93.56694560669456</v>
      </c>
      <c r="I134" s="147">
        <f>SUM(I135:I142)</f>
        <v>33</v>
      </c>
      <c r="J134" s="12">
        <f>I134/D134*100</f>
        <v>0.86297071129707115</v>
      </c>
      <c r="K134" s="192"/>
    </row>
    <row r="135" spans="1:11" s="1" customFormat="1" ht="31.5" x14ac:dyDescent="0.25">
      <c r="A135" s="119"/>
      <c r="B135" s="124"/>
      <c r="C135" s="184" t="s">
        <v>241</v>
      </c>
      <c r="D135" s="148">
        <v>437</v>
      </c>
      <c r="E135" s="148">
        <v>437</v>
      </c>
      <c r="F135" s="122"/>
      <c r="G135" s="148">
        <v>429</v>
      </c>
      <c r="H135" s="119"/>
      <c r="I135" s="148">
        <v>8</v>
      </c>
      <c r="J135" s="123"/>
      <c r="K135" s="193"/>
    </row>
    <row r="136" spans="1:11" s="1" customFormat="1" ht="31.5" x14ac:dyDescent="0.25">
      <c r="A136" s="119"/>
      <c r="B136" s="124"/>
      <c r="C136" s="184" t="s">
        <v>242</v>
      </c>
      <c r="D136" s="148">
        <v>395</v>
      </c>
      <c r="E136" s="148">
        <v>391</v>
      </c>
      <c r="F136" s="122"/>
      <c r="G136" s="148">
        <v>391</v>
      </c>
      <c r="H136" s="119"/>
      <c r="I136" s="148">
        <v>0</v>
      </c>
      <c r="J136" s="123"/>
      <c r="K136" s="193"/>
    </row>
    <row r="137" spans="1:11" s="1" customFormat="1" ht="31.5" x14ac:dyDescent="0.25">
      <c r="A137" s="119"/>
      <c r="B137" s="124"/>
      <c r="C137" s="184" t="s">
        <v>243</v>
      </c>
      <c r="D137" s="148">
        <v>1565</v>
      </c>
      <c r="E137" s="148">
        <v>1371</v>
      </c>
      <c r="F137" s="122"/>
      <c r="G137" s="148">
        <v>1368</v>
      </c>
      <c r="H137" s="119"/>
      <c r="I137" s="148">
        <v>3</v>
      </c>
      <c r="J137" s="123"/>
      <c r="K137" s="193"/>
    </row>
    <row r="138" spans="1:11" s="1" customFormat="1" ht="31.5" x14ac:dyDescent="0.25">
      <c r="A138" s="119"/>
      <c r="B138" s="124"/>
      <c r="C138" s="184" t="s">
        <v>244</v>
      </c>
      <c r="D138" s="148">
        <v>103</v>
      </c>
      <c r="E138" s="148">
        <v>103</v>
      </c>
      <c r="F138" s="122"/>
      <c r="G138" s="148">
        <v>103</v>
      </c>
      <c r="H138" s="119"/>
      <c r="I138" s="148">
        <v>0</v>
      </c>
      <c r="J138" s="123"/>
      <c r="K138" s="193"/>
    </row>
    <row r="139" spans="1:11" s="1" customFormat="1" ht="31.5" x14ac:dyDescent="0.25">
      <c r="A139" s="119"/>
      <c r="B139" s="124"/>
      <c r="C139" s="184" t="s">
        <v>245</v>
      </c>
      <c r="D139" s="148">
        <v>372</v>
      </c>
      <c r="E139" s="148">
        <v>372</v>
      </c>
      <c r="F139" s="122"/>
      <c r="G139" s="148">
        <v>359</v>
      </c>
      <c r="H139" s="119"/>
      <c r="I139" s="148">
        <v>13</v>
      </c>
      <c r="J139" s="123"/>
      <c r="K139" s="193"/>
    </row>
    <row r="140" spans="1:11" s="1" customFormat="1" ht="31.5" x14ac:dyDescent="0.25">
      <c r="A140" s="119"/>
      <c r="B140" s="124"/>
      <c r="C140" s="184" t="s">
        <v>246</v>
      </c>
      <c r="D140" s="148">
        <v>422</v>
      </c>
      <c r="E140" s="148">
        <v>422</v>
      </c>
      <c r="F140" s="122"/>
      <c r="G140" s="148">
        <v>418</v>
      </c>
      <c r="H140" s="119"/>
      <c r="I140" s="148">
        <v>4</v>
      </c>
      <c r="J140" s="123"/>
      <c r="K140" s="193"/>
    </row>
    <row r="141" spans="1:11" s="1" customFormat="1" ht="31.5" x14ac:dyDescent="0.25">
      <c r="A141" s="119"/>
      <c r="B141" s="124"/>
      <c r="C141" s="184" t="s">
        <v>247</v>
      </c>
      <c r="D141" s="148">
        <v>165</v>
      </c>
      <c r="E141" s="148">
        <v>165</v>
      </c>
      <c r="F141" s="122"/>
      <c r="G141" s="148">
        <v>165</v>
      </c>
      <c r="H141" s="119"/>
      <c r="I141" s="148">
        <v>0</v>
      </c>
      <c r="J141" s="123"/>
      <c r="K141" s="193"/>
    </row>
    <row r="142" spans="1:11" s="1" customFormat="1" ht="31.5" x14ac:dyDescent="0.25">
      <c r="A142" s="119"/>
      <c r="B142" s="124"/>
      <c r="C142" s="184" t="s">
        <v>248</v>
      </c>
      <c r="D142" s="148">
        <v>365</v>
      </c>
      <c r="E142" s="148">
        <v>350</v>
      </c>
      <c r="F142" s="122"/>
      <c r="G142" s="148">
        <v>345</v>
      </c>
      <c r="H142" s="119"/>
      <c r="I142" s="148">
        <v>5</v>
      </c>
      <c r="J142" s="123"/>
      <c r="K142" s="193"/>
    </row>
    <row r="143" spans="1:11" s="81" customFormat="1" x14ac:dyDescent="0.25">
      <c r="A143" s="79"/>
      <c r="B143" s="80" t="s">
        <v>357</v>
      </c>
      <c r="C143" s="149">
        <f>C144+C153+C163+C171+C181+C189+C196</f>
        <v>54</v>
      </c>
      <c r="D143" s="149">
        <f>D144+D153+D163+D171+D181+D189+D196</f>
        <v>17839</v>
      </c>
      <c r="E143" s="149">
        <f>E144+E153+E163+E171+E181+E189+E196</f>
        <v>17630</v>
      </c>
      <c r="F143" s="100">
        <f>E143/D143*100</f>
        <v>98.828409664218839</v>
      </c>
      <c r="G143" s="149">
        <f>G144+G153+G163+G171+G181+G189+G196</f>
        <v>17421</v>
      </c>
      <c r="H143" s="101">
        <f>G143/D143*100</f>
        <v>97.656819328437692</v>
      </c>
      <c r="I143" s="174">
        <f>I144+I153+I163+I171+I181+I189+I196</f>
        <v>199</v>
      </c>
      <c r="J143" s="102">
        <f>I143/D143*100</f>
        <v>1.1155333819160267</v>
      </c>
      <c r="K143" s="41"/>
    </row>
    <row r="144" spans="1:11" s="18" customFormat="1" x14ac:dyDescent="0.25">
      <c r="A144" s="15">
        <v>1</v>
      </c>
      <c r="B144" s="16" t="s">
        <v>287</v>
      </c>
      <c r="C144" s="142">
        <v>8</v>
      </c>
      <c r="D144" s="142">
        <f>SUM(D145:D152)</f>
        <v>3010</v>
      </c>
      <c r="E144" s="142">
        <f>SUM(E145:E152)</f>
        <v>2985</v>
      </c>
      <c r="F144" s="103">
        <f>E144/D144*100</f>
        <v>99.169435215946848</v>
      </c>
      <c r="G144" s="142">
        <f>SUM(G145:G152)</f>
        <v>2944</v>
      </c>
      <c r="H144" s="104">
        <f>G144/D144*100</f>
        <v>97.807308970099669</v>
      </c>
      <c r="I144" s="142">
        <f>SUM(I145:I152)</f>
        <v>35</v>
      </c>
      <c r="J144" s="103">
        <f>I144/D144*100</f>
        <v>1.1627906976744187</v>
      </c>
      <c r="K144" s="28"/>
    </row>
    <row r="145" spans="1:16" s="1" customFormat="1" x14ac:dyDescent="0.25">
      <c r="A145" s="119"/>
      <c r="B145" s="125"/>
      <c r="C145" s="184" t="s">
        <v>286</v>
      </c>
      <c r="D145" s="148">
        <v>887</v>
      </c>
      <c r="E145" s="148">
        <v>880</v>
      </c>
      <c r="F145" s="122"/>
      <c r="G145" s="148">
        <v>871</v>
      </c>
      <c r="H145" s="122"/>
      <c r="I145" s="148">
        <v>9</v>
      </c>
      <c r="J145" s="123"/>
      <c r="K145" s="193"/>
    </row>
    <row r="146" spans="1:16" s="1" customFormat="1" x14ac:dyDescent="0.25">
      <c r="A146" s="119"/>
      <c r="B146" s="125"/>
      <c r="C146" s="184" t="s">
        <v>75</v>
      </c>
      <c r="D146" s="148">
        <v>274</v>
      </c>
      <c r="E146" s="148">
        <v>274</v>
      </c>
      <c r="F146" s="122"/>
      <c r="G146" s="148">
        <v>268</v>
      </c>
      <c r="H146" s="122"/>
      <c r="I146" s="148">
        <v>0</v>
      </c>
      <c r="J146" s="123"/>
      <c r="K146" s="193"/>
    </row>
    <row r="147" spans="1:16" s="1" customFormat="1" x14ac:dyDescent="0.25">
      <c r="A147" s="119"/>
      <c r="B147" s="125"/>
      <c r="C147" s="184" t="s">
        <v>76</v>
      </c>
      <c r="D147" s="148">
        <v>181</v>
      </c>
      <c r="E147" s="148">
        <v>181</v>
      </c>
      <c r="F147" s="122"/>
      <c r="G147" s="148">
        <v>174</v>
      </c>
      <c r="H147" s="122"/>
      <c r="I147" s="148">
        <v>7</v>
      </c>
      <c r="J147" s="123"/>
      <c r="K147" s="193"/>
    </row>
    <row r="148" spans="1:16" s="1" customFormat="1" x14ac:dyDescent="0.25">
      <c r="A148" s="119"/>
      <c r="B148" s="125"/>
      <c r="C148" s="184" t="s">
        <v>77</v>
      </c>
      <c r="D148" s="148">
        <v>350</v>
      </c>
      <c r="E148" s="148">
        <v>345</v>
      </c>
      <c r="F148" s="122"/>
      <c r="G148" s="148">
        <v>340</v>
      </c>
      <c r="H148" s="122"/>
      <c r="I148" s="148">
        <v>5</v>
      </c>
      <c r="J148" s="123"/>
      <c r="K148" s="193"/>
    </row>
    <row r="149" spans="1:16" s="1" customFormat="1" x14ac:dyDescent="0.25">
      <c r="A149" s="119"/>
      <c r="B149" s="125"/>
      <c r="C149" s="184" t="s">
        <v>78</v>
      </c>
      <c r="D149" s="148">
        <v>549</v>
      </c>
      <c r="E149" s="148">
        <v>545</v>
      </c>
      <c r="F149" s="122"/>
      <c r="G149" s="148">
        <v>540</v>
      </c>
      <c r="H149" s="122"/>
      <c r="I149" s="148">
        <v>5</v>
      </c>
      <c r="J149" s="123"/>
      <c r="K149" s="193"/>
    </row>
    <row r="150" spans="1:16" s="1" customFormat="1" x14ac:dyDescent="0.25">
      <c r="A150" s="119"/>
      <c r="B150" s="125"/>
      <c r="C150" s="185" t="s">
        <v>79</v>
      </c>
      <c r="D150" s="148">
        <v>259</v>
      </c>
      <c r="E150" s="148">
        <v>253</v>
      </c>
      <c r="F150" s="122"/>
      <c r="G150" s="148">
        <v>253</v>
      </c>
      <c r="H150" s="122"/>
      <c r="I150" s="148">
        <v>0</v>
      </c>
      <c r="J150" s="123"/>
      <c r="K150" s="193"/>
    </row>
    <row r="151" spans="1:16" s="1" customFormat="1" x14ac:dyDescent="0.25">
      <c r="A151" s="119"/>
      <c r="B151" s="125"/>
      <c r="C151" s="185" t="s">
        <v>80</v>
      </c>
      <c r="D151" s="148">
        <v>251</v>
      </c>
      <c r="E151" s="148">
        <v>248</v>
      </c>
      <c r="F151" s="122"/>
      <c r="G151" s="148">
        <v>240</v>
      </c>
      <c r="H151" s="122"/>
      <c r="I151" s="148">
        <v>8</v>
      </c>
      <c r="J151" s="123"/>
      <c r="K151" s="193"/>
    </row>
    <row r="152" spans="1:16" s="1" customFormat="1" x14ac:dyDescent="0.25">
      <c r="A152" s="119"/>
      <c r="B152" s="125"/>
      <c r="C152" s="185" t="s">
        <v>81</v>
      </c>
      <c r="D152" s="148">
        <v>259</v>
      </c>
      <c r="E152" s="148">
        <v>259</v>
      </c>
      <c r="F152" s="122"/>
      <c r="G152" s="148">
        <v>258</v>
      </c>
      <c r="H152" s="122"/>
      <c r="I152" s="148">
        <v>1</v>
      </c>
      <c r="J152" s="123"/>
      <c r="K152" s="193"/>
    </row>
    <row r="153" spans="1:16" s="11" customFormat="1" x14ac:dyDescent="0.25">
      <c r="A153" s="22">
        <v>2</v>
      </c>
      <c r="B153" s="24" t="s">
        <v>296</v>
      </c>
      <c r="C153" s="134">
        <v>9</v>
      </c>
      <c r="D153" s="135">
        <f>SUM(D154:D162)</f>
        <v>2359</v>
      </c>
      <c r="E153" s="135">
        <f>SUM(E154:E162)</f>
        <v>2311</v>
      </c>
      <c r="F153" s="45">
        <f>E153/D153*100</f>
        <v>97.965239508266208</v>
      </c>
      <c r="G153" s="135">
        <f>SUM(G154:G162)</f>
        <v>2308</v>
      </c>
      <c r="H153" s="45">
        <f>G153/D153*100</f>
        <v>97.838066977532861</v>
      </c>
      <c r="I153" s="135">
        <f>SUM(I154:I162)</f>
        <v>3</v>
      </c>
      <c r="J153" s="45">
        <f>I153/D153*100</f>
        <v>0.1271725307333616</v>
      </c>
      <c r="K153" s="30"/>
    </row>
    <row r="154" spans="1:16" s="51" customFormat="1" x14ac:dyDescent="0.25">
      <c r="A154" s="42"/>
      <c r="B154" s="27"/>
      <c r="C154" s="186" t="s">
        <v>220</v>
      </c>
      <c r="D154" s="150">
        <v>222</v>
      </c>
      <c r="E154" s="148">
        <v>203</v>
      </c>
      <c r="F154" s="44"/>
      <c r="G154" s="148">
        <v>202</v>
      </c>
      <c r="H154" s="44"/>
      <c r="I154" s="148">
        <v>1</v>
      </c>
      <c r="J154" s="44"/>
      <c r="K154" s="21" t="s">
        <v>324</v>
      </c>
    </row>
    <row r="155" spans="1:16" s="51" customFormat="1" x14ac:dyDescent="0.25">
      <c r="A155" s="42"/>
      <c r="B155" s="27"/>
      <c r="C155" s="186" t="s">
        <v>221</v>
      </c>
      <c r="D155" s="150">
        <v>320</v>
      </c>
      <c r="E155" s="148">
        <v>312</v>
      </c>
      <c r="F155" s="44"/>
      <c r="G155" s="148">
        <v>312</v>
      </c>
      <c r="H155" s="44"/>
      <c r="I155" s="148">
        <v>0</v>
      </c>
      <c r="J155" s="44"/>
      <c r="K155" s="194" t="s">
        <v>97</v>
      </c>
    </row>
    <row r="156" spans="1:16" s="51" customFormat="1" x14ac:dyDescent="0.25">
      <c r="A156" s="42"/>
      <c r="B156" s="27"/>
      <c r="C156" s="186" t="s">
        <v>222</v>
      </c>
      <c r="D156" s="150">
        <v>208</v>
      </c>
      <c r="E156" s="148">
        <v>208</v>
      </c>
      <c r="F156" s="44"/>
      <c r="G156" s="148">
        <v>207</v>
      </c>
      <c r="H156" s="44"/>
      <c r="I156" s="148">
        <v>1</v>
      </c>
      <c r="J156" s="44"/>
      <c r="K156" s="21"/>
      <c r="O156" s="23"/>
      <c r="P156" s="23"/>
    </row>
    <row r="157" spans="1:16" s="51" customFormat="1" x14ac:dyDescent="0.25">
      <c r="A157" s="42"/>
      <c r="B157" s="27"/>
      <c r="C157" s="186" t="s">
        <v>223</v>
      </c>
      <c r="D157" s="150">
        <v>214</v>
      </c>
      <c r="E157" s="148">
        <v>214</v>
      </c>
      <c r="F157" s="44"/>
      <c r="G157" s="148">
        <v>214</v>
      </c>
      <c r="H157" s="44"/>
      <c r="I157" s="148">
        <v>0</v>
      </c>
      <c r="J157" s="44"/>
      <c r="K157" s="21"/>
    </row>
    <row r="158" spans="1:16" s="51" customFormat="1" x14ac:dyDescent="0.25">
      <c r="A158" s="42"/>
      <c r="B158" s="27"/>
      <c r="C158" s="186" t="s">
        <v>224</v>
      </c>
      <c r="D158" s="150">
        <v>307</v>
      </c>
      <c r="E158" s="148">
        <v>295</v>
      </c>
      <c r="F158" s="44"/>
      <c r="G158" s="148">
        <v>294</v>
      </c>
      <c r="H158" s="44"/>
      <c r="I158" s="148">
        <v>1</v>
      </c>
      <c r="J158" s="44"/>
      <c r="K158" s="194" t="s">
        <v>325</v>
      </c>
    </row>
    <row r="159" spans="1:16" s="51" customFormat="1" x14ac:dyDescent="0.25">
      <c r="A159" s="42"/>
      <c r="B159" s="27"/>
      <c r="C159" s="186" t="s">
        <v>320</v>
      </c>
      <c r="D159" s="150">
        <v>378</v>
      </c>
      <c r="E159" s="148">
        <v>370</v>
      </c>
      <c r="F159" s="44"/>
      <c r="G159" s="148">
        <v>370</v>
      </c>
      <c r="H159" s="44"/>
      <c r="I159" s="148">
        <v>0</v>
      </c>
      <c r="J159" s="44"/>
      <c r="K159" s="194" t="s">
        <v>325</v>
      </c>
    </row>
    <row r="160" spans="1:16" s="51" customFormat="1" x14ac:dyDescent="0.25">
      <c r="A160" s="42"/>
      <c r="B160" s="27"/>
      <c r="C160" s="186" t="s">
        <v>321</v>
      </c>
      <c r="D160" s="150">
        <v>271</v>
      </c>
      <c r="E160" s="148">
        <v>270</v>
      </c>
      <c r="F160" s="44"/>
      <c r="G160" s="148">
        <v>270</v>
      </c>
      <c r="H160" s="44"/>
      <c r="I160" s="148">
        <v>0</v>
      </c>
      <c r="J160" s="44"/>
      <c r="K160" s="194" t="s">
        <v>250</v>
      </c>
    </row>
    <row r="161" spans="1:11" s="51" customFormat="1" x14ac:dyDescent="0.25">
      <c r="A161" s="42"/>
      <c r="B161" s="27"/>
      <c r="C161" s="186" t="s">
        <v>322</v>
      </c>
      <c r="D161" s="150">
        <v>252</v>
      </c>
      <c r="E161" s="148">
        <v>252</v>
      </c>
      <c r="F161" s="44"/>
      <c r="G161" s="148">
        <v>252</v>
      </c>
      <c r="H161" s="44"/>
      <c r="I161" s="148">
        <v>0</v>
      </c>
      <c r="J161" s="44"/>
      <c r="K161" s="194"/>
    </row>
    <row r="162" spans="1:11" s="51" customFormat="1" x14ac:dyDescent="0.25">
      <c r="A162" s="42"/>
      <c r="B162" s="27"/>
      <c r="C162" s="186" t="s">
        <v>323</v>
      </c>
      <c r="D162" s="150">
        <v>187</v>
      </c>
      <c r="E162" s="148">
        <v>187</v>
      </c>
      <c r="F162" s="44"/>
      <c r="G162" s="148">
        <v>187</v>
      </c>
      <c r="H162" s="44"/>
      <c r="I162" s="148">
        <v>0</v>
      </c>
      <c r="J162" s="44"/>
      <c r="K162" s="194" t="s">
        <v>251</v>
      </c>
    </row>
    <row r="163" spans="1:11" s="11" customFormat="1" x14ac:dyDescent="0.25">
      <c r="A163" s="10">
        <v>3</v>
      </c>
      <c r="B163" s="14" t="s">
        <v>133</v>
      </c>
      <c r="C163" s="147">
        <v>7</v>
      </c>
      <c r="D163" s="147">
        <f>SUM(D164:D170)</f>
        <v>1976</v>
      </c>
      <c r="E163" s="147">
        <f>SUM(E164:E170)</f>
        <v>1974</v>
      </c>
      <c r="F163" s="12">
        <f>E163/D163*100</f>
        <v>99.89878542510121</v>
      </c>
      <c r="G163" s="147">
        <f>SUM(G164:G170)</f>
        <v>1943</v>
      </c>
      <c r="H163" s="12">
        <f>G163/D163*100</f>
        <v>98.329959514170042</v>
      </c>
      <c r="I163" s="147">
        <f>SUM(I164:I170)</f>
        <v>31</v>
      </c>
      <c r="J163" s="12">
        <f>I163/D163*100</f>
        <v>1.568825910931174</v>
      </c>
      <c r="K163" s="192"/>
    </row>
    <row r="164" spans="1:11" s="1" customFormat="1" x14ac:dyDescent="0.25">
      <c r="A164" s="119"/>
      <c r="B164" s="125"/>
      <c r="C164" s="183" t="s">
        <v>233</v>
      </c>
      <c r="D164" s="138">
        <v>210</v>
      </c>
      <c r="E164" s="138">
        <v>210</v>
      </c>
      <c r="F164" s="122"/>
      <c r="G164" s="138">
        <v>203</v>
      </c>
      <c r="H164" s="119"/>
      <c r="I164" s="138">
        <v>7</v>
      </c>
      <c r="J164" s="123"/>
      <c r="K164" s="193"/>
    </row>
    <row r="165" spans="1:11" s="1" customFormat="1" x14ac:dyDescent="0.25">
      <c r="A165" s="119"/>
      <c r="B165" s="125"/>
      <c r="C165" s="183" t="s">
        <v>234</v>
      </c>
      <c r="D165" s="138">
        <v>297</v>
      </c>
      <c r="E165" s="138">
        <v>297</v>
      </c>
      <c r="F165" s="122"/>
      <c r="G165" s="138">
        <v>292</v>
      </c>
      <c r="H165" s="119"/>
      <c r="I165" s="138">
        <v>5</v>
      </c>
      <c r="J165" s="123"/>
      <c r="K165" s="193"/>
    </row>
    <row r="166" spans="1:11" s="1" customFormat="1" x14ac:dyDescent="0.25">
      <c r="A166" s="119"/>
      <c r="B166" s="125"/>
      <c r="C166" s="183" t="s">
        <v>235</v>
      </c>
      <c r="D166" s="138">
        <v>207</v>
      </c>
      <c r="E166" s="138">
        <v>207</v>
      </c>
      <c r="F166" s="122"/>
      <c r="G166" s="138">
        <v>205</v>
      </c>
      <c r="H166" s="119"/>
      <c r="I166" s="138">
        <v>2</v>
      </c>
      <c r="J166" s="123"/>
      <c r="K166" s="193"/>
    </row>
    <row r="167" spans="1:11" s="1" customFormat="1" x14ac:dyDescent="0.25">
      <c r="A167" s="119"/>
      <c r="B167" s="125"/>
      <c r="C167" s="183" t="s">
        <v>236</v>
      </c>
      <c r="D167" s="138">
        <v>401</v>
      </c>
      <c r="E167" s="138">
        <v>399</v>
      </c>
      <c r="F167" s="122"/>
      <c r="G167" s="138">
        <v>395</v>
      </c>
      <c r="H167" s="119"/>
      <c r="I167" s="138">
        <v>4</v>
      </c>
      <c r="J167" s="123"/>
      <c r="K167" s="193" t="s">
        <v>240</v>
      </c>
    </row>
    <row r="168" spans="1:11" s="1" customFormat="1" x14ac:dyDescent="0.25">
      <c r="A168" s="119"/>
      <c r="B168" s="125"/>
      <c r="C168" s="183" t="s">
        <v>237</v>
      </c>
      <c r="D168" s="138">
        <v>375</v>
      </c>
      <c r="E168" s="138">
        <v>375</v>
      </c>
      <c r="F168" s="122"/>
      <c r="G168" s="138">
        <v>368</v>
      </c>
      <c r="H168" s="119"/>
      <c r="I168" s="138">
        <v>7</v>
      </c>
      <c r="J168" s="123"/>
      <c r="K168" s="193"/>
    </row>
    <row r="169" spans="1:11" s="1" customFormat="1" x14ac:dyDescent="0.25">
      <c r="A169" s="119"/>
      <c r="B169" s="125"/>
      <c r="C169" s="183" t="s">
        <v>238</v>
      </c>
      <c r="D169" s="138">
        <v>192</v>
      </c>
      <c r="E169" s="138">
        <v>192</v>
      </c>
      <c r="F169" s="122"/>
      <c r="G169" s="138">
        <v>190</v>
      </c>
      <c r="H169" s="119"/>
      <c r="I169" s="138">
        <v>2</v>
      </c>
      <c r="J169" s="123"/>
      <c r="K169" s="193"/>
    </row>
    <row r="170" spans="1:11" s="1" customFormat="1" x14ac:dyDescent="0.25">
      <c r="A170" s="119"/>
      <c r="B170" s="125"/>
      <c r="C170" s="183" t="s">
        <v>239</v>
      </c>
      <c r="D170" s="138">
        <v>294</v>
      </c>
      <c r="E170" s="138">
        <v>294</v>
      </c>
      <c r="F170" s="122"/>
      <c r="G170" s="138">
        <v>290</v>
      </c>
      <c r="H170" s="119"/>
      <c r="I170" s="138">
        <v>4</v>
      </c>
      <c r="J170" s="123"/>
      <c r="K170" s="193"/>
    </row>
    <row r="171" spans="1:11" s="63" customFormat="1" x14ac:dyDescent="0.25">
      <c r="A171" s="54">
        <v>4</v>
      </c>
      <c r="B171" s="55" t="s">
        <v>326</v>
      </c>
      <c r="C171" s="144">
        <v>9</v>
      </c>
      <c r="D171" s="146">
        <f>SUM(D172:D180)</f>
        <v>2534</v>
      </c>
      <c r="E171" s="146">
        <f>SUM(E172:E180)</f>
        <v>2456</v>
      </c>
      <c r="F171" s="12">
        <f>E171/D171*100</f>
        <v>96.921862667719012</v>
      </c>
      <c r="G171" s="146">
        <f>SUM(G172:G180)</f>
        <v>2449</v>
      </c>
      <c r="H171" s="12">
        <f>G171/D171*100</f>
        <v>96.645619573796367</v>
      </c>
      <c r="I171" s="146">
        <f>SUM(I172:I180)</f>
        <v>3</v>
      </c>
      <c r="J171" s="12">
        <f>I171/D171*100</f>
        <v>0.11838989739542227</v>
      </c>
      <c r="K171" s="197"/>
    </row>
    <row r="172" spans="1:11" s="59" customFormat="1" ht="18.75" x14ac:dyDescent="0.3">
      <c r="A172" s="56"/>
      <c r="B172" s="57"/>
      <c r="C172" s="213" t="s">
        <v>56</v>
      </c>
      <c r="D172" s="214">
        <v>339</v>
      </c>
      <c r="E172" s="214">
        <v>328</v>
      </c>
      <c r="F172" s="58"/>
      <c r="G172" s="215">
        <v>324</v>
      </c>
      <c r="H172" s="58"/>
      <c r="I172" s="215">
        <v>1</v>
      </c>
      <c r="J172" s="58"/>
      <c r="K172" s="198"/>
    </row>
    <row r="173" spans="1:11" s="59" customFormat="1" ht="18.75" x14ac:dyDescent="0.3">
      <c r="A173" s="56"/>
      <c r="B173" s="57"/>
      <c r="C173" s="213" t="s">
        <v>57</v>
      </c>
      <c r="D173" s="214">
        <v>257</v>
      </c>
      <c r="E173" s="214">
        <v>255</v>
      </c>
      <c r="F173" s="58"/>
      <c r="G173" s="215">
        <v>254</v>
      </c>
      <c r="H173" s="58"/>
      <c r="I173" s="215">
        <v>0</v>
      </c>
      <c r="J173" s="58"/>
      <c r="K173" s="198"/>
    </row>
    <row r="174" spans="1:11" s="59" customFormat="1" ht="18.75" x14ac:dyDescent="0.3">
      <c r="A174" s="56"/>
      <c r="B174" s="57"/>
      <c r="C174" s="213" t="s">
        <v>58</v>
      </c>
      <c r="D174" s="214">
        <v>201</v>
      </c>
      <c r="E174" s="214">
        <v>200</v>
      </c>
      <c r="F174" s="58"/>
      <c r="G174" s="215">
        <v>199</v>
      </c>
      <c r="H174" s="58"/>
      <c r="I174" s="215">
        <v>1</v>
      </c>
      <c r="J174" s="58"/>
      <c r="K174" s="198"/>
    </row>
    <row r="175" spans="1:11" s="59" customFormat="1" ht="18.75" x14ac:dyDescent="0.3">
      <c r="A175" s="56"/>
      <c r="B175" s="57"/>
      <c r="C175" s="213" t="s">
        <v>59</v>
      </c>
      <c r="D175" s="214">
        <v>317</v>
      </c>
      <c r="E175" s="214">
        <v>311</v>
      </c>
      <c r="F175" s="58"/>
      <c r="G175" s="215">
        <v>311</v>
      </c>
      <c r="H175" s="58"/>
      <c r="I175" s="215">
        <v>0</v>
      </c>
      <c r="J175" s="58"/>
      <c r="K175" s="198"/>
    </row>
    <row r="176" spans="1:11" s="59" customFormat="1" ht="18.75" x14ac:dyDescent="0.3">
      <c r="A176" s="56"/>
      <c r="B176" s="57"/>
      <c r="C176" s="213" t="s">
        <v>60</v>
      </c>
      <c r="D176" s="214">
        <v>255</v>
      </c>
      <c r="E176" s="214">
        <v>255</v>
      </c>
      <c r="F176" s="58"/>
      <c r="G176" s="215">
        <v>255</v>
      </c>
      <c r="H176" s="58"/>
      <c r="I176" s="215">
        <v>0</v>
      </c>
      <c r="J176" s="58"/>
      <c r="K176" s="198"/>
    </row>
    <row r="177" spans="1:11" s="59" customFormat="1" ht="18.75" x14ac:dyDescent="0.3">
      <c r="A177" s="56"/>
      <c r="B177" s="57"/>
      <c r="C177" s="213" t="s">
        <v>61</v>
      </c>
      <c r="D177" s="214">
        <v>342</v>
      </c>
      <c r="E177" s="214">
        <v>317</v>
      </c>
      <c r="F177" s="58"/>
      <c r="G177" s="215">
        <v>317</v>
      </c>
      <c r="H177" s="58"/>
      <c r="I177" s="215">
        <v>0</v>
      </c>
      <c r="J177" s="58"/>
      <c r="K177" s="198"/>
    </row>
    <row r="178" spans="1:11" s="59" customFormat="1" ht="18.75" x14ac:dyDescent="0.3">
      <c r="A178" s="56"/>
      <c r="B178" s="57"/>
      <c r="C178" s="213" t="s">
        <v>62</v>
      </c>
      <c r="D178" s="214">
        <v>307</v>
      </c>
      <c r="E178" s="214">
        <v>285</v>
      </c>
      <c r="F178" s="58"/>
      <c r="G178" s="215">
        <v>285</v>
      </c>
      <c r="H178" s="58"/>
      <c r="I178" s="215">
        <v>0</v>
      </c>
      <c r="J178" s="58"/>
      <c r="K178" s="198"/>
    </row>
    <row r="179" spans="1:11" s="59" customFormat="1" ht="18.75" x14ac:dyDescent="0.3">
      <c r="A179" s="56"/>
      <c r="B179" s="57"/>
      <c r="C179" s="213" t="s">
        <v>63</v>
      </c>
      <c r="D179" s="214">
        <v>302</v>
      </c>
      <c r="E179" s="214">
        <v>295</v>
      </c>
      <c r="F179" s="58"/>
      <c r="G179" s="215">
        <v>295</v>
      </c>
      <c r="H179" s="58"/>
      <c r="I179" s="215">
        <v>0</v>
      </c>
      <c r="J179" s="58"/>
      <c r="K179" s="198"/>
    </row>
    <row r="180" spans="1:11" s="59" customFormat="1" ht="18.75" x14ac:dyDescent="0.3">
      <c r="A180" s="56"/>
      <c r="B180" s="57"/>
      <c r="C180" s="213" t="s">
        <v>284</v>
      </c>
      <c r="D180" s="214">
        <v>214</v>
      </c>
      <c r="E180" s="214">
        <v>210</v>
      </c>
      <c r="F180" s="58"/>
      <c r="G180" s="216">
        <v>209</v>
      </c>
      <c r="H180" s="58"/>
      <c r="I180" s="216">
        <v>1</v>
      </c>
      <c r="J180" s="58"/>
      <c r="K180" s="198"/>
    </row>
    <row r="181" spans="1:11" s="18" customFormat="1" x14ac:dyDescent="0.25">
      <c r="A181" s="22">
        <v>5</v>
      </c>
      <c r="B181" s="24" t="s">
        <v>297</v>
      </c>
      <c r="C181" s="142">
        <v>7</v>
      </c>
      <c r="D181" s="143">
        <f>SUM(D182:D188)</f>
        <v>4027</v>
      </c>
      <c r="E181" s="143">
        <f>SUM(E182:E188)</f>
        <v>3971</v>
      </c>
      <c r="F181" s="17">
        <f>E181/D181*100</f>
        <v>98.609386640178798</v>
      </c>
      <c r="G181" s="143">
        <f>SUM(G182:G188)</f>
        <v>3883</v>
      </c>
      <c r="H181" s="17">
        <f>G181/D181*100</f>
        <v>96.42413707474546</v>
      </c>
      <c r="I181" s="143">
        <f>SUM(I182:I188)</f>
        <v>88</v>
      </c>
      <c r="J181" s="17">
        <f>I181/D181*100</f>
        <v>2.1852495654333248</v>
      </c>
      <c r="K181" s="30"/>
    </row>
    <row r="182" spans="1:11" s="51" customFormat="1" x14ac:dyDescent="0.25">
      <c r="A182" s="50"/>
      <c r="B182" s="98"/>
      <c r="C182" s="163" t="s">
        <v>388</v>
      </c>
      <c r="D182" s="138">
        <v>1177</v>
      </c>
      <c r="E182" s="138">
        <v>1125</v>
      </c>
      <c r="F182" s="48"/>
      <c r="G182" s="138">
        <v>1103</v>
      </c>
      <c r="H182" s="99"/>
      <c r="I182" s="138">
        <v>22</v>
      </c>
      <c r="J182" s="47"/>
      <c r="K182" s="195"/>
    </row>
    <row r="183" spans="1:11" s="51" customFormat="1" x14ac:dyDescent="0.25">
      <c r="A183" s="50"/>
      <c r="B183" s="98"/>
      <c r="C183" s="163" t="s">
        <v>389</v>
      </c>
      <c r="D183" s="138">
        <v>341</v>
      </c>
      <c r="E183" s="138">
        <v>341</v>
      </c>
      <c r="F183" s="48"/>
      <c r="G183" s="138">
        <v>338</v>
      </c>
      <c r="H183" s="99"/>
      <c r="I183" s="138">
        <v>3</v>
      </c>
      <c r="J183" s="47"/>
      <c r="K183" s="195"/>
    </row>
    <row r="184" spans="1:11" s="51" customFormat="1" x14ac:dyDescent="0.25">
      <c r="A184" s="50"/>
      <c r="B184" s="98"/>
      <c r="C184" s="163" t="s">
        <v>390</v>
      </c>
      <c r="D184" s="138">
        <v>445</v>
      </c>
      <c r="E184" s="138">
        <v>441</v>
      </c>
      <c r="F184" s="48"/>
      <c r="G184" s="138">
        <v>438</v>
      </c>
      <c r="H184" s="99"/>
      <c r="I184" s="138">
        <v>3</v>
      </c>
      <c r="J184" s="47"/>
      <c r="K184" s="195"/>
    </row>
    <row r="185" spans="1:11" s="51" customFormat="1" x14ac:dyDescent="0.25">
      <c r="A185" s="50"/>
      <c r="B185" s="98"/>
      <c r="C185" s="163" t="s">
        <v>391</v>
      </c>
      <c r="D185" s="138">
        <v>652</v>
      </c>
      <c r="E185" s="138">
        <v>652</v>
      </c>
      <c r="F185" s="48"/>
      <c r="G185" s="138">
        <v>649</v>
      </c>
      <c r="H185" s="99"/>
      <c r="I185" s="138">
        <v>3</v>
      </c>
      <c r="J185" s="47"/>
      <c r="K185" s="195"/>
    </row>
    <row r="186" spans="1:11" s="51" customFormat="1" x14ac:dyDescent="0.25">
      <c r="A186" s="50"/>
      <c r="B186" s="98"/>
      <c r="C186" s="163" t="s">
        <v>354</v>
      </c>
      <c r="D186" s="138">
        <v>591</v>
      </c>
      <c r="E186" s="138">
        <v>591</v>
      </c>
      <c r="F186" s="48"/>
      <c r="G186" s="138">
        <v>552</v>
      </c>
      <c r="H186" s="99"/>
      <c r="I186" s="138">
        <v>39</v>
      </c>
      <c r="J186" s="47"/>
      <c r="K186" s="195"/>
    </row>
    <row r="187" spans="1:11" s="51" customFormat="1" x14ac:dyDescent="0.25">
      <c r="A187" s="50"/>
      <c r="B187" s="98"/>
      <c r="C187" s="163" t="s">
        <v>392</v>
      </c>
      <c r="D187" s="138">
        <v>370</v>
      </c>
      <c r="E187" s="138">
        <v>370</v>
      </c>
      <c r="F187" s="48"/>
      <c r="G187" s="138">
        <v>354</v>
      </c>
      <c r="H187" s="99"/>
      <c r="I187" s="138">
        <v>16</v>
      </c>
      <c r="J187" s="47"/>
      <c r="K187" s="195"/>
    </row>
    <row r="188" spans="1:11" s="51" customFormat="1" x14ac:dyDescent="0.25">
      <c r="A188" s="50"/>
      <c r="B188" s="98"/>
      <c r="C188" s="163" t="s">
        <v>393</v>
      </c>
      <c r="D188" s="138">
        <v>451</v>
      </c>
      <c r="E188" s="138">
        <v>451</v>
      </c>
      <c r="F188" s="48"/>
      <c r="G188" s="138">
        <v>449</v>
      </c>
      <c r="H188" s="99"/>
      <c r="I188" s="138">
        <v>2</v>
      </c>
      <c r="J188" s="47"/>
      <c r="K188" s="195"/>
    </row>
    <row r="189" spans="1:11" s="11" customFormat="1" x14ac:dyDescent="0.25">
      <c r="A189" s="22">
        <v>6</v>
      </c>
      <c r="B189" s="24" t="s">
        <v>298</v>
      </c>
      <c r="C189" s="151">
        <v>6</v>
      </c>
      <c r="D189" s="152">
        <f>SUM(D190:D195)</f>
        <v>1797</v>
      </c>
      <c r="E189" s="152">
        <f>SUM(E190:E195)</f>
        <v>1797</v>
      </c>
      <c r="F189" s="23">
        <f>E189/D189*100</f>
        <v>100</v>
      </c>
      <c r="G189" s="152">
        <f>SUM(G190:G195)</f>
        <v>1794</v>
      </c>
      <c r="H189" s="49">
        <f>G189/D189*100</f>
        <v>99.833055091819702</v>
      </c>
      <c r="I189" s="152">
        <f>SUM(I190:I195)</f>
        <v>3</v>
      </c>
      <c r="J189" s="45">
        <f>I189/D189*100</f>
        <v>0.1669449081803005</v>
      </c>
      <c r="K189" s="30"/>
    </row>
    <row r="190" spans="1:11" s="51" customFormat="1" x14ac:dyDescent="0.25">
      <c r="A190" s="42"/>
      <c r="B190" s="46"/>
      <c r="C190" s="183" t="s">
        <v>327</v>
      </c>
      <c r="D190" s="138">
        <v>334</v>
      </c>
      <c r="E190" s="138">
        <v>334</v>
      </c>
      <c r="F190" s="48"/>
      <c r="G190" s="138">
        <v>334</v>
      </c>
      <c r="H190" s="44"/>
      <c r="I190" s="138">
        <v>0</v>
      </c>
      <c r="J190" s="47"/>
      <c r="K190" s="110"/>
    </row>
    <row r="191" spans="1:11" s="51" customFormat="1" x14ac:dyDescent="0.25">
      <c r="A191" s="42"/>
      <c r="B191" s="46"/>
      <c r="C191" s="183" t="s">
        <v>328</v>
      </c>
      <c r="D191" s="138">
        <v>350</v>
      </c>
      <c r="E191" s="138">
        <v>350</v>
      </c>
      <c r="F191" s="48"/>
      <c r="G191" s="138">
        <v>349</v>
      </c>
      <c r="H191" s="44"/>
      <c r="I191" s="138">
        <v>1</v>
      </c>
      <c r="J191" s="47"/>
      <c r="K191" s="110"/>
    </row>
    <row r="192" spans="1:11" s="51" customFormat="1" x14ac:dyDescent="0.25">
      <c r="A192" s="42"/>
      <c r="B192" s="46"/>
      <c r="C192" s="183" t="s">
        <v>329</v>
      </c>
      <c r="D192" s="138">
        <v>189</v>
      </c>
      <c r="E192" s="138">
        <v>189</v>
      </c>
      <c r="F192" s="48"/>
      <c r="G192" s="138">
        <v>189</v>
      </c>
      <c r="H192" s="44"/>
      <c r="I192" s="138">
        <v>0</v>
      </c>
      <c r="J192" s="47"/>
      <c r="K192" s="110"/>
    </row>
    <row r="193" spans="1:12" s="51" customFormat="1" x14ac:dyDescent="0.25">
      <c r="A193" s="42"/>
      <c r="B193" s="46"/>
      <c r="C193" s="183" t="s">
        <v>330</v>
      </c>
      <c r="D193" s="138">
        <v>351</v>
      </c>
      <c r="E193" s="138">
        <v>351</v>
      </c>
      <c r="F193" s="48"/>
      <c r="G193" s="138">
        <v>349</v>
      </c>
      <c r="H193" s="44"/>
      <c r="I193" s="138">
        <v>2</v>
      </c>
      <c r="J193" s="47"/>
      <c r="K193" s="110"/>
    </row>
    <row r="194" spans="1:12" s="51" customFormat="1" x14ac:dyDescent="0.25">
      <c r="A194" s="42"/>
      <c r="B194" s="46"/>
      <c r="C194" s="183" t="s">
        <v>331</v>
      </c>
      <c r="D194" s="138">
        <v>253</v>
      </c>
      <c r="E194" s="138">
        <v>253</v>
      </c>
      <c r="F194" s="48"/>
      <c r="G194" s="138">
        <v>253</v>
      </c>
      <c r="H194" s="44"/>
      <c r="I194" s="138">
        <v>0</v>
      </c>
      <c r="J194" s="47"/>
      <c r="K194" s="110"/>
    </row>
    <row r="195" spans="1:12" s="51" customFormat="1" x14ac:dyDescent="0.25">
      <c r="A195" s="42"/>
      <c r="B195" s="46"/>
      <c r="C195" s="183" t="s">
        <v>332</v>
      </c>
      <c r="D195" s="138">
        <v>320</v>
      </c>
      <c r="E195" s="138">
        <v>320</v>
      </c>
      <c r="F195" s="48"/>
      <c r="G195" s="138">
        <v>320</v>
      </c>
      <c r="H195" s="44"/>
      <c r="I195" s="138">
        <v>0</v>
      </c>
      <c r="J195" s="47"/>
      <c r="K195" s="110"/>
    </row>
    <row r="196" spans="1:12" s="63" customFormat="1" x14ac:dyDescent="0.25">
      <c r="A196" s="54">
        <v>7</v>
      </c>
      <c r="B196" s="55" t="s">
        <v>299</v>
      </c>
      <c r="C196" s="153">
        <v>8</v>
      </c>
      <c r="D196" s="154">
        <f>SUM(D197:D204)</f>
        <v>2136</v>
      </c>
      <c r="E196" s="154">
        <f>SUM(E197:E204)</f>
        <v>2136</v>
      </c>
      <c r="F196" s="23">
        <f>E196/D196*100</f>
        <v>100</v>
      </c>
      <c r="G196" s="154">
        <f>SUM(G197:G204)</f>
        <v>2100</v>
      </c>
      <c r="H196" s="45">
        <f>G196/D196*100</f>
        <v>98.31460674157303</v>
      </c>
      <c r="I196" s="154">
        <f>SUM(I197:I204)</f>
        <v>36</v>
      </c>
      <c r="J196" s="45">
        <f>I196/D196*100</f>
        <v>1.6853932584269662</v>
      </c>
      <c r="K196" s="197"/>
    </row>
    <row r="197" spans="1:12" s="59" customFormat="1" x14ac:dyDescent="0.25">
      <c r="A197" s="60"/>
      <c r="B197" s="105"/>
      <c r="C197" s="187" t="s">
        <v>394</v>
      </c>
      <c r="D197" s="155">
        <v>111</v>
      </c>
      <c r="E197" s="155">
        <v>111</v>
      </c>
      <c r="F197" s="107"/>
      <c r="G197" s="161">
        <v>111</v>
      </c>
      <c r="H197" s="108"/>
      <c r="I197" s="161">
        <v>0</v>
      </c>
      <c r="J197" s="106"/>
      <c r="K197" s="199"/>
    </row>
    <row r="198" spans="1:12" s="59" customFormat="1" x14ac:dyDescent="0.25">
      <c r="A198" s="60"/>
      <c r="B198" s="105"/>
      <c r="C198" s="187" t="s">
        <v>395</v>
      </c>
      <c r="D198" s="155">
        <v>219</v>
      </c>
      <c r="E198" s="155">
        <v>219</v>
      </c>
      <c r="F198" s="107"/>
      <c r="G198" s="161">
        <v>217</v>
      </c>
      <c r="H198" s="108"/>
      <c r="I198" s="161">
        <v>2</v>
      </c>
      <c r="J198" s="106"/>
      <c r="K198" s="199"/>
    </row>
    <row r="199" spans="1:12" s="59" customFormat="1" x14ac:dyDescent="0.25">
      <c r="A199" s="60"/>
      <c r="B199" s="105"/>
      <c r="C199" s="187" t="s">
        <v>396</v>
      </c>
      <c r="D199" s="155">
        <v>403</v>
      </c>
      <c r="E199" s="155">
        <v>403</v>
      </c>
      <c r="F199" s="107"/>
      <c r="G199" s="161">
        <v>397</v>
      </c>
      <c r="H199" s="108"/>
      <c r="I199" s="161">
        <v>6</v>
      </c>
      <c r="J199" s="106"/>
      <c r="K199" s="199"/>
    </row>
    <row r="200" spans="1:12" s="59" customFormat="1" x14ac:dyDescent="0.25">
      <c r="A200" s="60"/>
      <c r="B200" s="105"/>
      <c r="C200" s="187" t="s">
        <v>397</v>
      </c>
      <c r="D200" s="155">
        <v>257</v>
      </c>
      <c r="E200" s="155">
        <v>257</v>
      </c>
      <c r="F200" s="107"/>
      <c r="G200" s="161">
        <v>255</v>
      </c>
      <c r="H200" s="108"/>
      <c r="I200" s="161">
        <v>2</v>
      </c>
      <c r="J200" s="106"/>
      <c r="K200" s="199"/>
    </row>
    <row r="201" spans="1:12" s="59" customFormat="1" x14ac:dyDescent="0.25">
      <c r="A201" s="60"/>
      <c r="B201" s="105"/>
      <c r="C201" s="187" t="s">
        <v>398</v>
      </c>
      <c r="D201" s="155">
        <v>408</v>
      </c>
      <c r="E201" s="155">
        <v>408</v>
      </c>
      <c r="F201" s="107"/>
      <c r="G201" s="161">
        <v>406</v>
      </c>
      <c r="H201" s="108"/>
      <c r="I201" s="161">
        <v>2</v>
      </c>
      <c r="J201" s="106"/>
      <c r="K201" s="199"/>
    </row>
    <row r="202" spans="1:12" s="59" customFormat="1" x14ac:dyDescent="0.25">
      <c r="A202" s="60"/>
      <c r="B202" s="105"/>
      <c r="C202" s="187" t="s">
        <v>399</v>
      </c>
      <c r="D202" s="155">
        <v>118</v>
      </c>
      <c r="E202" s="155">
        <v>118</v>
      </c>
      <c r="F202" s="107"/>
      <c r="G202" s="161">
        <v>115</v>
      </c>
      <c r="H202" s="108"/>
      <c r="I202" s="161">
        <v>3</v>
      </c>
      <c r="J202" s="106"/>
      <c r="K202" s="199"/>
    </row>
    <row r="203" spans="1:12" s="59" customFormat="1" x14ac:dyDescent="0.25">
      <c r="A203" s="60"/>
      <c r="B203" s="105"/>
      <c r="C203" s="187" t="s">
        <v>400</v>
      </c>
      <c r="D203" s="155">
        <v>148</v>
      </c>
      <c r="E203" s="155">
        <v>148</v>
      </c>
      <c r="F203" s="107"/>
      <c r="G203" s="161">
        <v>146</v>
      </c>
      <c r="H203" s="108"/>
      <c r="I203" s="161">
        <v>2</v>
      </c>
      <c r="J203" s="106"/>
      <c r="K203" s="199"/>
    </row>
    <row r="204" spans="1:12" s="59" customFormat="1" x14ac:dyDescent="0.25">
      <c r="A204" s="60"/>
      <c r="B204" s="105"/>
      <c r="C204" s="187" t="s">
        <v>401</v>
      </c>
      <c r="D204" s="155">
        <v>472</v>
      </c>
      <c r="E204" s="155">
        <v>472</v>
      </c>
      <c r="F204" s="107"/>
      <c r="G204" s="161">
        <v>453</v>
      </c>
      <c r="H204" s="108"/>
      <c r="I204" s="161">
        <v>19</v>
      </c>
      <c r="J204" s="106"/>
      <c r="K204" s="199"/>
    </row>
    <row r="205" spans="1:12" s="35" customFormat="1" ht="31.5" x14ac:dyDescent="0.25">
      <c r="A205" s="34"/>
      <c r="B205" s="26" t="s">
        <v>319</v>
      </c>
      <c r="C205" s="156">
        <f>C206+C219+C228+C234+C241+C249+C257+C262</f>
        <v>55</v>
      </c>
      <c r="D205" s="156">
        <f t="shared" ref="D205:E205" si="1">D206+D219+D228+D234+D241+D249+D257+D262</f>
        <v>14226</v>
      </c>
      <c r="E205" s="156">
        <f t="shared" si="1"/>
        <v>13879</v>
      </c>
      <c r="F205" s="36">
        <f>E205/D205*100</f>
        <v>97.560804161394628</v>
      </c>
      <c r="G205" s="156">
        <f>G206+G219+G228+G234+G241+G249+G257+G262</f>
        <v>13628</v>
      </c>
      <c r="H205" s="36">
        <f>G205/D205*100</f>
        <v>95.796429073527349</v>
      </c>
      <c r="I205" s="156">
        <f>I206+I219+I228+I234+I241+I249+I257+I262</f>
        <v>227</v>
      </c>
      <c r="J205" s="36">
        <f>I205/D205*100</f>
        <v>1.5956699001827639</v>
      </c>
      <c r="K205" s="190"/>
    </row>
    <row r="206" spans="1:12" s="11" customFormat="1" x14ac:dyDescent="0.25">
      <c r="A206" s="83">
        <v>1</v>
      </c>
      <c r="B206" s="28" t="s">
        <v>300</v>
      </c>
      <c r="C206" s="134">
        <v>12</v>
      </c>
      <c r="D206" s="135">
        <f>SUM(D207:D218)</f>
        <v>3736</v>
      </c>
      <c r="E206" s="135">
        <f>SUM(E207:E218)</f>
        <v>3506</v>
      </c>
      <c r="F206" s="45">
        <f>E206/D206*100</f>
        <v>93.843683083511777</v>
      </c>
      <c r="G206" s="135">
        <f>SUM(G207:G218)</f>
        <v>3478</v>
      </c>
      <c r="H206" s="45">
        <f>G206/D206*100</f>
        <v>93.094218415417558</v>
      </c>
      <c r="I206" s="135">
        <f>SUM(I207:I218)</f>
        <v>16</v>
      </c>
      <c r="J206" s="45">
        <f>I206/D206*100</f>
        <v>0.42826552462526768</v>
      </c>
      <c r="K206" s="30"/>
      <c r="L206" s="11">
        <f>D206-E206</f>
        <v>230</v>
      </c>
    </row>
    <row r="207" spans="1:12" s="51" customFormat="1" ht="31.5" x14ac:dyDescent="0.25">
      <c r="A207" s="85"/>
      <c r="B207" s="42"/>
      <c r="C207" s="157" t="s">
        <v>358</v>
      </c>
      <c r="D207" s="158">
        <v>299</v>
      </c>
      <c r="E207" s="138">
        <v>284</v>
      </c>
      <c r="F207" s="44"/>
      <c r="G207" s="138">
        <v>277</v>
      </c>
      <c r="H207" s="44"/>
      <c r="I207" s="138">
        <v>0</v>
      </c>
      <c r="J207" s="44"/>
      <c r="K207" s="21" t="s">
        <v>369</v>
      </c>
      <c r="L207" s="92">
        <f t="shared" ref="L207:L227" si="2">D207-E207</f>
        <v>15</v>
      </c>
    </row>
    <row r="208" spans="1:12" s="51" customFormat="1" ht="31.5" x14ac:dyDescent="0.25">
      <c r="A208" s="85"/>
      <c r="B208" s="42"/>
      <c r="C208" s="157" t="s">
        <v>103</v>
      </c>
      <c r="D208" s="159">
        <v>238</v>
      </c>
      <c r="E208" s="139">
        <v>238</v>
      </c>
      <c r="F208" s="44"/>
      <c r="G208" s="139">
        <v>238</v>
      </c>
      <c r="H208" s="44"/>
      <c r="I208" s="139">
        <v>0</v>
      </c>
      <c r="J208" s="44"/>
      <c r="K208" s="21" t="s">
        <v>370</v>
      </c>
      <c r="L208" s="92">
        <f t="shared" si="2"/>
        <v>0</v>
      </c>
    </row>
    <row r="209" spans="1:12" s="51" customFormat="1" ht="47.25" x14ac:dyDescent="0.25">
      <c r="A209" s="85"/>
      <c r="B209" s="42"/>
      <c r="C209" s="157" t="s">
        <v>359</v>
      </c>
      <c r="D209" s="158">
        <v>278</v>
      </c>
      <c r="E209" s="138">
        <v>246</v>
      </c>
      <c r="F209" s="44"/>
      <c r="G209" s="138">
        <v>246</v>
      </c>
      <c r="H209" s="44"/>
      <c r="I209" s="138">
        <v>0</v>
      </c>
      <c r="J209" s="44"/>
      <c r="K209" s="21" t="s">
        <v>371</v>
      </c>
      <c r="L209" s="92">
        <f t="shared" si="2"/>
        <v>32</v>
      </c>
    </row>
    <row r="210" spans="1:12" s="51" customFormat="1" ht="47.25" x14ac:dyDescent="0.25">
      <c r="A210" s="85"/>
      <c r="B210" s="42"/>
      <c r="C210" s="157" t="s">
        <v>360</v>
      </c>
      <c r="D210" s="159">
        <v>203</v>
      </c>
      <c r="E210" s="139">
        <v>198</v>
      </c>
      <c r="F210" s="44"/>
      <c r="G210" s="139">
        <v>188</v>
      </c>
      <c r="H210" s="44"/>
      <c r="I210" s="139">
        <v>10</v>
      </c>
      <c r="J210" s="44"/>
      <c r="K210" s="21" t="s">
        <v>372</v>
      </c>
      <c r="L210" s="92">
        <f t="shared" si="2"/>
        <v>5</v>
      </c>
    </row>
    <row r="211" spans="1:12" s="51" customFormat="1" ht="31.5" x14ac:dyDescent="0.25">
      <c r="A211" s="85"/>
      <c r="B211" s="42"/>
      <c r="C211" s="157" t="s">
        <v>361</v>
      </c>
      <c r="D211" s="158">
        <v>983</v>
      </c>
      <c r="E211" s="138">
        <v>851</v>
      </c>
      <c r="F211" s="44"/>
      <c r="G211" s="138">
        <v>851</v>
      </c>
      <c r="H211" s="44"/>
      <c r="I211" s="138">
        <v>0</v>
      </c>
      <c r="J211" s="44"/>
      <c r="K211" s="21" t="s">
        <v>373</v>
      </c>
      <c r="L211" s="92">
        <f t="shared" si="2"/>
        <v>132</v>
      </c>
    </row>
    <row r="212" spans="1:12" s="51" customFormat="1" ht="31.5" x14ac:dyDescent="0.25">
      <c r="A212" s="85"/>
      <c r="B212" s="42"/>
      <c r="C212" s="157" t="s">
        <v>362</v>
      </c>
      <c r="D212" s="159">
        <v>189</v>
      </c>
      <c r="E212" s="139">
        <v>189</v>
      </c>
      <c r="F212" s="44"/>
      <c r="G212" s="139">
        <v>189</v>
      </c>
      <c r="H212" s="44"/>
      <c r="I212" s="139">
        <v>0</v>
      </c>
      <c r="J212" s="44"/>
      <c r="K212" s="21" t="s">
        <v>374</v>
      </c>
      <c r="L212" s="92">
        <f t="shared" si="2"/>
        <v>0</v>
      </c>
    </row>
    <row r="213" spans="1:12" s="51" customFormat="1" x14ac:dyDescent="0.25">
      <c r="A213" s="85"/>
      <c r="B213" s="42"/>
      <c r="C213" s="157" t="s">
        <v>363</v>
      </c>
      <c r="D213" s="159">
        <v>199</v>
      </c>
      <c r="E213" s="139">
        <v>188</v>
      </c>
      <c r="F213" s="44"/>
      <c r="G213" s="139">
        <v>188</v>
      </c>
      <c r="H213" s="44"/>
      <c r="I213" s="139"/>
      <c r="J213" s="44"/>
      <c r="K213" s="200" t="s">
        <v>375</v>
      </c>
      <c r="L213" s="92">
        <f t="shared" si="2"/>
        <v>11</v>
      </c>
    </row>
    <row r="214" spans="1:12" s="51" customFormat="1" ht="47.25" x14ac:dyDescent="0.25">
      <c r="A214" s="85"/>
      <c r="B214" s="42"/>
      <c r="C214" s="157" t="s">
        <v>364</v>
      </c>
      <c r="D214" s="158">
        <v>367</v>
      </c>
      <c r="E214" s="138">
        <v>362</v>
      </c>
      <c r="F214" s="44"/>
      <c r="G214" s="138">
        <v>356</v>
      </c>
      <c r="H214" s="44"/>
      <c r="I214" s="138">
        <v>6</v>
      </c>
      <c r="J214" s="44"/>
      <c r="K214" s="21" t="s">
        <v>376</v>
      </c>
      <c r="L214" s="92">
        <f t="shared" si="2"/>
        <v>5</v>
      </c>
    </row>
    <row r="215" spans="1:12" s="51" customFormat="1" ht="31.5" x14ac:dyDescent="0.25">
      <c r="A215" s="85"/>
      <c r="B215" s="42"/>
      <c r="C215" s="157" t="s">
        <v>365</v>
      </c>
      <c r="D215" s="159">
        <v>236</v>
      </c>
      <c r="E215" s="139">
        <v>236</v>
      </c>
      <c r="F215" s="44"/>
      <c r="G215" s="139">
        <v>236</v>
      </c>
      <c r="H215" s="44"/>
      <c r="I215" s="139">
        <v>0</v>
      </c>
      <c r="J215" s="44"/>
      <c r="K215" s="21" t="s">
        <v>377</v>
      </c>
      <c r="L215" s="92">
        <f t="shared" si="2"/>
        <v>0</v>
      </c>
    </row>
    <row r="216" spans="1:12" s="51" customFormat="1" ht="31.5" x14ac:dyDescent="0.25">
      <c r="A216" s="85"/>
      <c r="B216" s="42"/>
      <c r="C216" s="157" t="s">
        <v>366</v>
      </c>
      <c r="D216" s="159">
        <v>187</v>
      </c>
      <c r="E216" s="139">
        <v>185</v>
      </c>
      <c r="F216" s="44"/>
      <c r="G216" s="139">
        <v>185</v>
      </c>
      <c r="H216" s="44"/>
      <c r="I216" s="165">
        <v>0</v>
      </c>
      <c r="J216" s="44"/>
      <c r="K216" s="66" t="s">
        <v>378</v>
      </c>
      <c r="L216" s="92">
        <f t="shared" si="2"/>
        <v>2</v>
      </c>
    </row>
    <row r="217" spans="1:12" s="51" customFormat="1" ht="47.25" x14ac:dyDescent="0.25">
      <c r="A217" s="85"/>
      <c r="B217" s="42"/>
      <c r="C217" s="157" t="s">
        <v>367</v>
      </c>
      <c r="D217" s="159">
        <v>225</v>
      </c>
      <c r="E217" s="139">
        <v>220</v>
      </c>
      <c r="F217" s="44"/>
      <c r="G217" s="139">
        <v>220</v>
      </c>
      <c r="H217" s="44"/>
      <c r="I217" s="165">
        <v>0</v>
      </c>
      <c r="J217" s="44"/>
      <c r="K217" s="66" t="s">
        <v>379</v>
      </c>
      <c r="L217" s="92">
        <f t="shared" si="2"/>
        <v>5</v>
      </c>
    </row>
    <row r="218" spans="1:12" s="51" customFormat="1" ht="63" x14ac:dyDescent="0.25">
      <c r="A218" s="85"/>
      <c r="B218" s="42"/>
      <c r="C218" s="157" t="s">
        <v>368</v>
      </c>
      <c r="D218" s="158">
        <v>332</v>
      </c>
      <c r="E218" s="138">
        <v>309</v>
      </c>
      <c r="F218" s="44"/>
      <c r="G218" s="138">
        <v>304</v>
      </c>
      <c r="H218" s="44"/>
      <c r="I218" s="138">
        <v>0</v>
      </c>
      <c r="J218" s="44"/>
      <c r="K218" s="21" t="s">
        <v>380</v>
      </c>
      <c r="L218" s="92">
        <f t="shared" si="2"/>
        <v>23</v>
      </c>
    </row>
    <row r="219" spans="1:12" s="88" customFormat="1" x14ac:dyDescent="0.25">
      <c r="A219" s="30">
        <v>2</v>
      </c>
      <c r="B219" s="25" t="s">
        <v>40</v>
      </c>
      <c r="C219" s="151">
        <v>8</v>
      </c>
      <c r="D219" s="151">
        <f>SUM(D220:D227)</f>
        <v>2685</v>
      </c>
      <c r="E219" s="151">
        <f>SUM(E220:E227)</f>
        <v>2642</v>
      </c>
      <c r="F219" s="87">
        <f>E219/D219*100</f>
        <v>98.398510242085663</v>
      </c>
      <c r="G219" s="151">
        <f>SUM(G220:G227)</f>
        <v>2497</v>
      </c>
      <c r="H219" s="87">
        <f>G219/D219*100</f>
        <v>92.998137802607076</v>
      </c>
      <c r="I219" s="151">
        <f>SUM(I220:I226)</f>
        <v>133</v>
      </c>
      <c r="J219" s="87">
        <f>I219/D219*100</f>
        <v>4.9534450651769095</v>
      </c>
      <c r="K219" s="30"/>
      <c r="L219" s="92">
        <f t="shared" si="2"/>
        <v>43</v>
      </c>
    </row>
    <row r="220" spans="1:12" s="1" customFormat="1" x14ac:dyDescent="0.25">
      <c r="A220" s="126"/>
      <c r="B220" s="125"/>
      <c r="C220" s="184" t="s">
        <v>32</v>
      </c>
      <c r="D220" s="148">
        <v>460</v>
      </c>
      <c r="E220" s="148">
        <v>457</v>
      </c>
      <c r="F220" s="127"/>
      <c r="G220" s="148">
        <v>445</v>
      </c>
      <c r="H220" s="127"/>
      <c r="I220" s="148">
        <v>12</v>
      </c>
      <c r="J220" s="123"/>
      <c r="K220" s="193"/>
      <c r="L220" s="92">
        <f t="shared" si="2"/>
        <v>3</v>
      </c>
    </row>
    <row r="221" spans="1:12" s="1" customFormat="1" x14ac:dyDescent="0.25">
      <c r="A221" s="126"/>
      <c r="B221" s="125"/>
      <c r="C221" s="184" t="s">
        <v>33</v>
      </c>
      <c r="D221" s="148">
        <v>298</v>
      </c>
      <c r="E221" s="148">
        <v>298</v>
      </c>
      <c r="F221" s="127"/>
      <c r="G221" s="148">
        <v>284</v>
      </c>
      <c r="H221" s="127"/>
      <c r="I221" s="148">
        <v>14</v>
      </c>
      <c r="J221" s="123"/>
      <c r="K221" s="193"/>
      <c r="L221" s="92">
        <f t="shared" si="2"/>
        <v>0</v>
      </c>
    </row>
    <row r="222" spans="1:12" s="1" customFormat="1" x14ac:dyDescent="0.25">
      <c r="A222" s="126"/>
      <c r="B222" s="125"/>
      <c r="C222" s="184" t="s">
        <v>34</v>
      </c>
      <c r="D222" s="148">
        <v>268</v>
      </c>
      <c r="E222" s="148">
        <v>259</v>
      </c>
      <c r="F222" s="127"/>
      <c r="G222" s="148">
        <v>231</v>
      </c>
      <c r="H222" s="127"/>
      <c r="I222" s="148">
        <v>28</v>
      </c>
      <c r="J222" s="123"/>
      <c r="K222" s="193"/>
      <c r="L222" s="92">
        <f t="shared" si="2"/>
        <v>9</v>
      </c>
    </row>
    <row r="223" spans="1:12" s="1" customFormat="1" x14ac:dyDescent="0.25">
      <c r="A223" s="126"/>
      <c r="B223" s="125"/>
      <c r="C223" s="184" t="s">
        <v>35</v>
      </c>
      <c r="D223" s="148">
        <v>453</v>
      </c>
      <c r="E223" s="148">
        <v>422</v>
      </c>
      <c r="F223" s="127"/>
      <c r="G223" s="148">
        <v>385</v>
      </c>
      <c r="H223" s="127"/>
      <c r="I223" s="148">
        <v>37</v>
      </c>
      <c r="J223" s="123"/>
      <c r="K223" s="193"/>
      <c r="L223" s="92">
        <f t="shared" si="2"/>
        <v>31</v>
      </c>
    </row>
    <row r="224" spans="1:12" s="1" customFormat="1" x14ac:dyDescent="0.25">
      <c r="A224" s="126"/>
      <c r="B224" s="125"/>
      <c r="C224" s="184" t="s">
        <v>36</v>
      </c>
      <c r="D224" s="148">
        <v>261</v>
      </c>
      <c r="E224" s="148">
        <v>261</v>
      </c>
      <c r="F224" s="127"/>
      <c r="G224" s="148">
        <v>241</v>
      </c>
      <c r="H224" s="127"/>
      <c r="I224" s="148">
        <v>20</v>
      </c>
      <c r="J224" s="123"/>
      <c r="K224" s="193"/>
      <c r="L224" s="92">
        <f t="shared" si="2"/>
        <v>0</v>
      </c>
    </row>
    <row r="225" spans="1:12" s="1" customFormat="1" x14ac:dyDescent="0.25">
      <c r="A225" s="126"/>
      <c r="B225" s="125"/>
      <c r="C225" s="184" t="s">
        <v>37</v>
      </c>
      <c r="D225" s="148">
        <v>377</v>
      </c>
      <c r="E225" s="148">
        <v>377</v>
      </c>
      <c r="F225" s="127"/>
      <c r="G225" s="148">
        <v>368</v>
      </c>
      <c r="H225" s="127"/>
      <c r="I225" s="148">
        <v>9</v>
      </c>
      <c r="J225" s="123"/>
      <c r="K225" s="193"/>
      <c r="L225" s="92">
        <f t="shared" si="2"/>
        <v>0</v>
      </c>
    </row>
    <row r="226" spans="1:12" s="1" customFormat="1" x14ac:dyDescent="0.25">
      <c r="A226" s="126"/>
      <c r="B226" s="125"/>
      <c r="C226" s="184" t="s">
        <v>38</v>
      </c>
      <c r="D226" s="148">
        <v>180</v>
      </c>
      <c r="E226" s="148">
        <v>180</v>
      </c>
      <c r="F226" s="127"/>
      <c r="G226" s="148">
        <v>167</v>
      </c>
      <c r="H226" s="127"/>
      <c r="I226" s="148">
        <v>13</v>
      </c>
      <c r="J226" s="123"/>
      <c r="K226" s="193"/>
      <c r="L226" s="92">
        <f t="shared" si="2"/>
        <v>0</v>
      </c>
    </row>
    <row r="227" spans="1:12" s="1" customFormat="1" ht="31.5" x14ac:dyDescent="0.25">
      <c r="A227" s="126"/>
      <c r="B227" s="125"/>
      <c r="C227" s="184" t="s">
        <v>39</v>
      </c>
      <c r="D227" s="148">
        <v>388</v>
      </c>
      <c r="E227" s="148">
        <v>388</v>
      </c>
      <c r="F227" s="127"/>
      <c r="G227" s="148">
        <v>376</v>
      </c>
      <c r="H227" s="127"/>
      <c r="I227" s="148">
        <v>12</v>
      </c>
      <c r="J227" s="123"/>
      <c r="K227" s="193"/>
      <c r="L227" s="92">
        <f t="shared" si="2"/>
        <v>0</v>
      </c>
    </row>
    <row r="228" spans="1:12" s="11" customFormat="1" x14ac:dyDescent="0.25">
      <c r="A228" s="84">
        <v>3</v>
      </c>
      <c r="B228" s="14" t="s">
        <v>132</v>
      </c>
      <c r="C228" s="160">
        <v>5</v>
      </c>
      <c r="D228" s="160">
        <f>SUM(D229:D233)</f>
        <v>1068</v>
      </c>
      <c r="E228" s="160">
        <f>SUM(E229:E233)</f>
        <v>1068</v>
      </c>
      <c r="F228" s="89">
        <f>E228/D228*100</f>
        <v>100</v>
      </c>
      <c r="G228" s="160">
        <f>SUM(G229:G233)</f>
        <v>1060</v>
      </c>
      <c r="H228" s="90">
        <f>G228/D228*100</f>
        <v>99.250936329588015</v>
      </c>
      <c r="I228" s="160">
        <f>SUM(I229:I233)</f>
        <v>8</v>
      </c>
      <c r="J228" s="91">
        <f>I228/D228*100</f>
        <v>0.74906367041198507</v>
      </c>
      <c r="K228" s="192"/>
    </row>
    <row r="229" spans="1:12" s="51" customFormat="1" x14ac:dyDescent="0.25">
      <c r="A229" s="128"/>
      <c r="B229" s="129"/>
      <c r="C229" s="157" t="s">
        <v>127</v>
      </c>
      <c r="D229" s="159">
        <v>317</v>
      </c>
      <c r="E229" s="139">
        <v>317</v>
      </c>
      <c r="F229" s="130"/>
      <c r="G229" s="139">
        <v>315</v>
      </c>
      <c r="H229" s="130"/>
      <c r="I229" s="175">
        <v>2</v>
      </c>
      <c r="J229" s="130"/>
      <c r="K229" s="201"/>
    </row>
    <row r="230" spans="1:12" s="1" customFormat="1" x14ac:dyDescent="0.25">
      <c r="A230" s="126"/>
      <c r="B230" s="131"/>
      <c r="C230" s="157" t="s">
        <v>128</v>
      </c>
      <c r="D230" s="158">
        <v>222</v>
      </c>
      <c r="E230" s="138">
        <v>222</v>
      </c>
      <c r="F230" s="119"/>
      <c r="G230" s="138">
        <v>220</v>
      </c>
      <c r="H230" s="119"/>
      <c r="I230" s="138">
        <v>2</v>
      </c>
      <c r="J230" s="119"/>
      <c r="K230" s="193"/>
    </row>
    <row r="231" spans="1:12" s="1" customFormat="1" x14ac:dyDescent="0.25">
      <c r="A231" s="126"/>
      <c r="B231" s="131"/>
      <c r="C231" s="157" t="s">
        <v>129</v>
      </c>
      <c r="D231" s="158">
        <v>303</v>
      </c>
      <c r="E231" s="138">
        <v>303</v>
      </c>
      <c r="F231" s="119"/>
      <c r="G231" s="138">
        <v>301</v>
      </c>
      <c r="H231" s="119"/>
      <c r="I231" s="138">
        <v>2</v>
      </c>
      <c r="J231" s="119"/>
      <c r="K231" s="193"/>
    </row>
    <row r="232" spans="1:12" s="1" customFormat="1" x14ac:dyDescent="0.25">
      <c r="A232" s="126"/>
      <c r="B232" s="131"/>
      <c r="C232" s="157" t="s">
        <v>130</v>
      </c>
      <c r="D232" s="158">
        <v>116</v>
      </c>
      <c r="E232" s="138">
        <v>116</v>
      </c>
      <c r="F232" s="119"/>
      <c r="G232" s="138">
        <v>114</v>
      </c>
      <c r="H232" s="119"/>
      <c r="I232" s="138">
        <v>2</v>
      </c>
      <c r="J232" s="119"/>
      <c r="K232" s="193"/>
    </row>
    <row r="233" spans="1:12" s="1" customFormat="1" x14ac:dyDescent="0.25">
      <c r="A233" s="126"/>
      <c r="B233" s="131"/>
      <c r="C233" s="157" t="s">
        <v>131</v>
      </c>
      <c r="D233" s="158">
        <v>110</v>
      </c>
      <c r="E233" s="138">
        <v>110</v>
      </c>
      <c r="F233" s="119"/>
      <c r="G233" s="138">
        <v>110</v>
      </c>
      <c r="H233" s="119"/>
      <c r="I233" s="138">
        <v>0</v>
      </c>
      <c r="J233" s="119"/>
      <c r="K233" s="193"/>
    </row>
    <row r="234" spans="1:12" s="11" customFormat="1" x14ac:dyDescent="0.25">
      <c r="A234" s="84">
        <v>4</v>
      </c>
      <c r="B234" s="82" t="s">
        <v>120</v>
      </c>
      <c r="C234" s="147">
        <v>6</v>
      </c>
      <c r="D234" s="147">
        <f>SUM(D235:D240)</f>
        <v>1296</v>
      </c>
      <c r="E234" s="147">
        <f>SUM(E235:E240)</f>
        <v>1295</v>
      </c>
      <c r="F234" s="12">
        <f>E234/D234*100</f>
        <v>99.922839506172849</v>
      </c>
      <c r="G234" s="147">
        <f>SUM(G235:G240)</f>
        <v>1290</v>
      </c>
      <c r="H234" s="12">
        <f>G234/D234*100</f>
        <v>99.537037037037038</v>
      </c>
      <c r="I234" s="147">
        <f>SUM(I235:I240)</f>
        <v>5</v>
      </c>
      <c r="J234" s="12">
        <f>I234/D234*100</f>
        <v>0.38580246913580246</v>
      </c>
      <c r="K234" s="192"/>
    </row>
    <row r="235" spans="1:12" s="1" customFormat="1" x14ac:dyDescent="0.25">
      <c r="A235" s="126"/>
      <c r="B235" s="125"/>
      <c r="C235" s="186" t="s">
        <v>121</v>
      </c>
      <c r="D235" s="148">
        <v>249</v>
      </c>
      <c r="E235" s="148">
        <v>249</v>
      </c>
      <c r="F235" s="122"/>
      <c r="G235" s="148">
        <v>249</v>
      </c>
      <c r="H235" s="122"/>
      <c r="I235" s="148">
        <v>0</v>
      </c>
      <c r="J235" s="123"/>
      <c r="K235" s="193"/>
    </row>
    <row r="236" spans="1:12" s="1" customFormat="1" x14ac:dyDescent="0.25">
      <c r="A236" s="126"/>
      <c r="B236" s="125"/>
      <c r="C236" s="186" t="s">
        <v>122</v>
      </c>
      <c r="D236" s="148">
        <v>241</v>
      </c>
      <c r="E236" s="148">
        <v>241</v>
      </c>
      <c r="F236" s="122"/>
      <c r="G236" s="148">
        <v>237</v>
      </c>
      <c r="H236" s="122"/>
      <c r="I236" s="148">
        <v>4</v>
      </c>
      <c r="J236" s="123"/>
      <c r="K236" s="193"/>
    </row>
    <row r="237" spans="1:12" s="1" customFormat="1" x14ac:dyDescent="0.25">
      <c r="A237" s="126"/>
      <c r="B237" s="125"/>
      <c r="C237" s="186" t="s">
        <v>123</v>
      </c>
      <c r="D237" s="148">
        <v>258</v>
      </c>
      <c r="E237" s="148">
        <v>258</v>
      </c>
      <c r="F237" s="122"/>
      <c r="G237" s="148">
        <v>258</v>
      </c>
      <c r="H237" s="122"/>
      <c r="I237" s="148">
        <v>0</v>
      </c>
      <c r="J237" s="123"/>
      <c r="K237" s="193"/>
    </row>
    <row r="238" spans="1:12" s="1" customFormat="1" ht="31.5" x14ac:dyDescent="0.25">
      <c r="A238" s="126"/>
      <c r="B238" s="125"/>
      <c r="C238" s="186" t="s">
        <v>124</v>
      </c>
      <c r="D238" s="148">
        <v>142</v>
      </c>
      <c r="E238" s="148">
        <v>142</v>
      </c>
      <c r="F238" s="122"/>
      <c r="G238" s="148">
        <v>142</v>
      </c>
      <c r="H238" s="122"/>
      <c r="I238" s="148">
        <v>0</v>
      </c>
      <c r="J238" s="123"/>
      <c r="K238" s="193"/>
    </row>
    <row r="239" spans="1:12" s="1" customFormat="1" x14ac:dyDescent="0.25">
      <c r="A239" s="126"/>
      <c r="B239" s="125"/>
      <c r="C239" s="186" t="s">
        <v>125</v>
      </c>
      <c r="D239" s="148">
        <v>150</v>
      </c>
      <c r="E239" s="148">
        <v>149</v>
      </c>
      <c r="F239" s="122"/>
      <c r="G239" s="148">
        <v>149</v>
      </c>
      <c r="H239" s="122"/>
      <c r="I239" s="148">
        <v>0</v>
      </c>
      <c r="J239" s="123"/>
      <c r="K239" s="193" t="s">
        <v>232</v>
      </c>
    </row>
    <row r="240" spans="1:12" s="1" customFormat="1" x14ac:dyDescent="0.25">
      <c r="A240" s="126"/>
      <c r="B240" s="125"/>
      <c r="C240" s="186" t="s">
        <v>126</v>
      </c>
      <c r="D240" s="148">
        <v>256</v>
      </c>
      <c r="E240" s="148">
        <v>256</v>
      </c>
      <c r="F240" s="122"/>
      <c r="G240" s="148">
        <v>255</v>
      </c>
      <c r="H240" s="122"/>
      <c r="I240" s="148">
        <v>1</v>
      </c>
      <c r="J240" s="123"/>
      <c r="K240" s="193"/>
    </row>
    <row r="241" spans="1:11" s="11" customFormat="1" x14ac:dyDescent="0.25">
      <c r="A241" s="84">
        <v>5</v>
      </c>
      <c r="B241" s="14" t="s">
        <v>260</v>
      </c>
      <c r="C241" s="169">
        <v>7</v>
      </c>
      <c r="D241" s="169">
        <f>SUM(D242:D248)</f>
        <v>1508</v>
      </c>
      <c r="E241" s="169">
        <f>SUM(E242:E248)</f>
        <v>1508</v>
      </c>
      <c r="F241" s="29">
        <f>E241/D241*100</f>
        <v>100</v>
      </c>
      <c r="G241" s="169">
        <f>SUM(G242:G248)</f>
        <v>1462</v>
      </c>
      <c r="H241" s="12">
        <f>G241/D241*100</f>
        <v>96.949602122015904</v>
      </c>
      <c r="I241" s="169">
        <f>SUM(I242:I248)</f>
        <v>46</v>
      </c>
      <c r="J241" s="12">
        <f>I241/D241*100</f>
        <v>3.0503978779840848</v>
      </c>
      <c r="K241" s="192"/>
    </row>
    <row r="242" spans="1:11" s="1" customFormat="1" x14ac:dyDescent="0.25">
      <c r="A242" s="126"/>
      <c r="B242" s="125"/>
      <c r="C242" s="183" t="s">
        <v>253</v>
      </c>
      <c r="D242" s="161">
        <v>173</v>
      </c>
      <c r="E242" s="161">
        <v>173</v>
      </c>
      <c r="F242" s="122"/>
      <c r="G242" s="161">
        <v>173</v>
      </c>
      <c r="H242" s="119"/>
      <c r="I242" s="138">
        <v>0</v>
      </c>
      <c r="J242" s="123"/>
      <c r="K242" s="193"/>
    </row>
    <row r="243" spans="1:11" s="1" customFormat="1" x14ac:dyDescent="0.25">
      <c r="A243" s="126"/>
      <c r="B243" s="125"/>
      <c r="C243" s="183" t="s">
        <v>254</v>
      </c>
      <c r="D243" s="161">
        <v>213</v>
      </c>
      <c r="E243" s="161">
        <v>213</v>
      </c>
      <c r="F243" s="122"/>
      <c r="G243" s="161">
        <v>202</v>
      </c>
      <c r="H243" s="119"/>
      <c r="I243" s="138">
        <v>11</v>
      </c>
      <c r="J243" s="123"/>
      <c r="K243" s="193"/>
    </row>
    <row r="244" spans="1:11" s="1" customFormat="1" x14ac:dyDescent="0.25">
      <c r="A244" s="126"/>
      <c r="B244" s="125"/>
      <c r="C244" s="183" t="s">
        <v>255</v>
      </c>
      <c r="D244" s="161">
        <v>180</v>
      </c>
      <c r="E244" s="161">
        <v>180</v>
      </c>
      <c r="F244" s="122"/>
      <c r="G244" s="161">
        <v>180</v>
      </c>
      <c r="H244" s="119"/>
      <c r="I244" s="138">
        <v>0</v>
      </c>
      <c r="J244" s="123"/>
      <c r="K244" s="193"/>
    </row>
    <row r="245" spans="1:11" s="1" customFormat="1" x14ac:dyDescent="0.25">
      <c r="A245" s="126"/>
      <c r="B245" s="125"/>
      <c r="C245" s="183" t="s">
        <v>256</v>
      </c>
      <c r="D245" s="161">
        <v>158</v>
      </c>
      <c r="E245" s="161">
        <v>158</v>
      </c>
      <c r="F245" s="122"/>
      <c r="G245" s="161">
        <v>156</v>
      </c>
      <c r="H245" s="119"/>
      <c r="I245" s="138">
        <v>2</v>
      </c>
      <c r="J245" s="123"/>
      <c r="K245" s="193"/>
    </row>
    <row r="246" spans="1:11" s="1" customFormat="1" x14ac:dyDescent="0.25">
      <c r="A246" s="126"/>
      <c r="B246" s="125"/>
      <c r="C246" s="183" t="s">
        <v>257</v>
      </c>
      <c r="D246" s="138">
        <v>252</v>
      </c>
      <c r="E246" s="138">
        <v>252</v>
      </c>
      <c r="F246" s="122"/>
      <c r="G246" s="138">
        <v>248</v>
      </c>
      <c r="H246" s="119"/>
      <c r="I246" s="138">
        <v>4</v>
      </c>
      <c r="J246" s="123"/>
      <c r="K246" s="193"/>
    </row>
    <row r="247" spans="1:11" s="1" customFormat="1" x14ac:dyDescent="0.25">
      <c r="A247" s="126"/>
      <c r="B247" s="125"/>
      <c r="C247" s="183" t="s">
        <v>258</v>
      </c>
      <c r="D247" s="138">
        <v>325</v>
      </c>
      <c r="E247" s="138">
        <v>325</v>
      </c>
      <c r="F247" s="122"/>
      <c r="G247" s="138">
        <v>318</v>
      </c>
      <c r="H247" s="119"/>
      <c r="I247" s="138">
        <v>7</v>
      </c>
      <c r="J247" s="123"/>
      <c r="K247" s="193"/>
    </row>
    <row r="248" spans="1:11" s="1" customFormat="1" x14ac:dyDescent="0.25">
      <c r="A248" s="126"/>
      <c r="B248" s="125"/>
      <c r="C248" s="183" t="s">
        <v>259</v>
      </c>
      <c r="D248" s="138">
        <v>207</v>
      </c>
      <c r="E248" s="138">
        <v>207</v>
      </c>
      <c r="F248" s="122"/>
      <c r="G248" s="138">
        <v>185</v>
      </c>
      <c r="H248" s="119"/>
      <c r="I248" s="138">
        <v>22</v>
      </c>
      <c r="J248" s="123"/>
      <c r="K248" s="193"/>
    </row>
    <row r="249" spans="1:11" s="11" customFormat="1" x14ac:dyDescent="0.25">
      <c r="A249" s="84">
        <v>6</v>
      </c>
      <c r="B249" s="14" t="s">
        <v>173</v>
      </c>
      <c r="C249" s="167">
        <v>7</v>
      </c>
      <c r="D249" s="167">
        <f>SUM(D250:D256)</f>
        <v>1307</v>
      </c>
      <c r="E249" s="167">
        <f>SUM(E250:E256)</f>
        <v>1307</v>
      </c>
      <c r="F249" s="29">
        <f>E249/D249*100</f>
        <v>100</v>
      </c>
      <c r="G249" s="167">
        <f>SUM(G250:G256)</f>
        <v>1296</v>
      </c>
      <c r="H249" s="12">
        <f>G249/D249*100</f>
        <v>99.158377964804899</v>
      </c>
      <c r="I249" s="167">
        <f>SUM(I250:I256)</f>
        <v>11</v>
      </c>
      <c r="J249" s="12">
        <f>I249/D249*100</f>
        <v>0.84162203519510326</v>
      </c>
      <c r="K249" s="192"/>
    </row>
    <row r="250" spans="1:11" s="1" customFormat="1" x14ac:dyDescent="0.25">
      <c r="A250" s="126"/>
      <c r="B250" s="131"/>
      <c r="C250" s="157" t="s">
        <v>166</v>
      </c>
      <c r="D250" s="158">
        <v>135</v>
      </c>
      <c r="E250" s="138">
        <v>135</v>
      </c>
      <c r="F250" s="119"/>
      <c r="G250" s="138">
        <v>127</v>
      </c>
      <c r="H250" s="119"/>
      <c r="I250" s="138">
        <f>E250-G250</f>
        <v>8</v>
      </c>
      <c r="J250" s="119"/>
      <c r="K250" s="193"/>
    </row>
    <row r="251" spans="1:11" s="1" customFormat="1" x14ac:dyDescent="0.25">
      <c r="A251" s="126"/>
      <c r="B251" s="131"/>
      <c r="C251" s="157" t="s">
        <v>167</v>
      </c>
      <c r="D251" s="158">
        <v>232</v>
      </c>
      <c r="E251" s="138">
        <v>232</v>
      </c>
      <c r="F251" s="119"/>
      <c r="G251" s="138">
        <v>231</v>
      </c>
      <c r="H251" s="119"/>
      <c r="I251" s="138">
        <f>E251-G251</f>
        <v>1</v>
      </c>
      <c r="J251" s="119"/>
      <c r="K251" s="193"/>
    </row>
    <row r="252" spans="1:11" s="1" customFormat="1" x14ac:dyDescent="0.25">
      <c r="A252" s="126"/>
      <c r="B252" s="131"/>
      <c r="C252" s="157" t="s">
        <v>168</v>
      </c>
      <c r="D252" s="158">
        <v>179</v>
      </c>
      <c r="E252" s="138">
        <v>179</v>
      </c>
      <c r="F252" s="119"/>
      <c r="G252" s="138">
        <v>178</v>
      </c>
      <c r="H252" s="119"/>
      <c r="I252" s="138">
        <f t="shared" ref="I252:I256" si="3">E252-G252</f>
        <v>1</v>
      </c>
      <c r="J252" s="119"/>
      <c r="K252" s="193"/>
    </row>
    <row r="253" spans="1:11" s="1" customFormat="1" x14ac:dyDescent="0.25">
      <c r="A253" s="126"/>
      <c r="B253" s="131"/>
      <c r="C253" s="157" t="s">
        <v>169</v>
      </c>
      <c r="D253" s="158">
        <v>96</v>
      </c>
      <c r="E253" s="138">
        <v>96</v>
      </c>
      <c r="F253" s="119"/>
      <c r="G253" s="138">
        <v>96</v>
      </c>
      <c r="H253" s="119"/>
      <c r="I253" s="138">
        <f t="shared" si="3"/>
        <v>0</v>
      </c>
      <c r="J253" s="119"/>
      <c r="K253" s="193"/>
    </row>
    <row r="254" spans="1:11" s="1" customFormat="1" x14ac:dyDescent="0.25">
      <c r="A254" s="126"/>
      <c r="B254" s="131"/>
      <c r="C254" s="157" t="s">
        <v>170</v>
      </c>
      <c r="D254" s="158">
        <v>230</v>
      </c>
      <c r="E254" s="138">
        <v>230</v>
      </c>
      <c r="F254" s="119"/>
      <c r="G254" s="138">
        <v>229</v>
      </c>
      <c r="H254" s="119"/>
      <c r="I254" s="138">
        <f t="shared" si="3"/>
        <v>1</v>
      </c>
      <c r="J254" s="119"/>
      <c r="K254" s="193"/>
    </row>
    <row r="255" spans="1:11" s="1" customFormat="1" x14ac:dyDescent="0.25">
      <c r="A255" s="126"/>
      <c r="B255" s="131"/>
      <c r="C255" s="157" t="s">
        <v>171</v>
      </c>
      <c r="D255" s="158">
        <v>318</v>
      </c>
      <c r="E255" s="138">
        <v>318</v>
      </c>
      <c r="F255" s="119"/>
      <c r="G255" s="138">
        <v>318</v>
      </c>
      <c r="H255" s="119"/>
      <c r="I255" s="138">
        <f t="shared" si="3"/>
        <v>0</v>
      </c>
      <c r="J255" s="119"/>
      <c r="K255" s="193"/>
    </row>
    <row r="256" spans="1:11" s="1" customFormat="1" x14ac:dyDescent="0.25">
      <c r="A256" s="126"/>
      <c r="B256" s="131"/>
      <c r="C256" s="157" t="s">
        <v>172</v>
      </c>
      <c r="D256" s="158">
        <v>117</v>
      </c>
      <c r="E256" s="138">
        <v>117</v>
      </c>
      <c r="F256" s="119"/>
      <c r="G256" s="138">
        <v>117</v>
      </c>
      <c r="H256" s="119"/>
      <c r="I256" s="138">
        <f t="shared" si="3"/>
        <v>0</v>
      </c>
      <c r="J256" s="119"/>
      <c r="K256" s="193"/>
    </row>
    <row r="257" spans="1:11" s="11" customFormat="1" x14ac:dyDescent="0.25">
      <c r="A257" s="84">
        <v>7</v>
      </c>
      <c r="B257" s="82" t="s">
        <v>148</v>
      </c>
      <c r="C257" s="166">
        <v>4</v>
      </c>
      <c r="D257" s="166">
        <f>SUM(D258:D261)</f>
        <v>1284</v>
      </c>
      <c r="E257" s="166">
        <f>SUM(E258:E261)</f>
        <v>1230</v>
      </c>
      <c r="F257" s="12">
        <f>E257/D257*100</f>
        <v>95.794392523364493</v>
      </c>
      <c r="G257" s="166">
        <f>SUM(G258:G261)</f>
        <v>1230</v>
      </c>
      <c r="H257" s="12">
        <f>G257/D257*100</f>
        <v>95.794392523364493</v>
      </c>
      <c r="I257" s="166"/>
      <c r="J257" s="10"/>
      <c r="K257" s="192"/>
    </row>
    <row r="258" spans="1:11" s="1" customFormat="1" x14ac:dyDescent="0.25">
      <c r="A258" s="126"/>
      <c r="B258" s="125"/>
      <c r="C258" s="163" t="s">
        <v>149</v>
      </c>
      <c r="D258" s="138">
        <v>413</v>
      </c>
      <c r="E258" s="138">
        <v>399</v>
      </c>
      <c r="F258" s="119"/>
      <c r="G258" s="138">
        <v>399</v>
      </c>
      <c r="H258" s="119"/>
      <c r="I258" s="118"/>
      <c r="J258" s="119"/>
      <c r="K258" s="193"/>
    </row>
    <row r="259" spans="1:11" s="1" customFormat="1" x14ac:dyDescent="0.25">
      <c r="A259" s="126"/>
      <c r="B259" s="125"/>
      <c r="C259" s="163" t="s">
        <v>150</v>
      </c>
      <c r="D259" s="138">
        <v>227</v>
      </c>
      <c r="E259" s="138">
        <v>213</v>
      </c>
      <c r="F259" s="119"/>
      <c r="G259" s="138">
        <v>213</v>
      </c>
      <c r="H259" s="119"/>
      <c r="I259" s="118"/>
      <c r="J259" s="119"/>
      <c r="K259" s="193"/>
    </row>
    <row r="260" spans="1:11" s="1" customFormat="1" x14ac:dyDescent="0.25">
      <c r="A260" s="126"/>
      <c r="B260" s="125"/>
      <c r="C260" s="163" t="s">
        <v>151</v>
      </c>
      <c r="D260" s="138">
        <v>313</v>
      </c>
      <c r="E260" s="138">
        <v>300</v>
      </c>
      <c r="F260" s="119"/>
      <c r="G260" s="138">
        <v>300</v>
      </c>
      <c r="H260" s="119"/>
      <c r="I260" s="118"/>
      <c r="J260" s="119"/>
      <c r="K260" s="193"/>
    </row>
    <row r="261" spans="1:11" s="1" customFormat="1" x14ac:dyDescent="0.25">
      <c r="A261" s="126"/>
      <c r="B261" s="125"/>
      <c r="C261" s="163" t="s">
        <v>152</v>
      </c>
      <c r="D261" s="138">
        <v>331</v>
      </c>
      <c r="E261" s="138">
        <v>318</v>
      </c>
      <c r="F261" s="119"/>
      <c r="G261" s="138">
        <v>318</v>
      </c>
      <c r="H261" s="119"/>
      <c r="I261" s="118"/>
      <c r="J261" s="119"/>
      <c r="K261" s="193"/>
    </row>
    <row r="262" spans="1:11" s="11" customFormat="1" x14ac:dyDescent="0.25">
      <c r="A262" s="84">
        <v>8</v>
      </c>
      <c r="B262" s="82" t="s">
        <v>140</v>
      </c>
      <c r="C262" s="166">
        <v>6</v>
      </c>
      <c r="D262" s="166">
        <f>SUM(D263:D268)</f>
        <v>1342</v>
      </c>
      <c r="E262" s="166">
        <f>SUM(E263:E268)</f>
        <v>1323</v>
      </c>
      <c r="F262" s="12">
        <f>E262/D262*100</f>
        <v>98.584202682563344</v>
      </c>
      <c r="G262" s="166">
        <f>SUM(G263:G268)</f>
        <v>1315</v>
      </c>
      <c r="H262" s="12">
        <f>G262/D262*100</f>
        <v>97.988077496274215</v>
      </c>
      <c r="I262" s="166">
        <f>SUM(I263:I268)</f>
        <v>8</v>
      </c>
      <c r="J262" s="12">
        <f>I262/D262*100</f>
        <v>0.5961251862891207</v>
      </c>
      <c r="K262" s="192"/>
    </row>
    <row r="263" spans="1:11" s="1" customFormat="1" x14ac:dyDescent="0.25">
      <c r="A263" s="126"/>
      <c r="B263" s="125"/>
      <c r="C263" s="187" t="s">
        <v>134</v>
      </c>
      <c r="D263" s="155">
        <v>180</v>
      </c>
      <c r="E263" s="161">
        <v>180</v>
      </c>
      <c r="F263" s="119"/>
      <c r="G263" s="161">
        <v>180</v>
      </c>
      <c r="H263" s="119"/>
      <c r="I263" s="161">
        <v>0</v>
      </c>
      <c r="J263" s="119"/>
      <c r="K263" s="193"/>
    </row>
    <row r="264" spans="1:11" s="1" customFormat="1" x14ac:dyDescent="0.25">
      <c r="A264" s="126"/>
      <c r="B264" s="125"/>
      <c r="C264" s="187" t="s">
        <v>135</v>
      </c>
      <c r="D264" s="155">
        <v>166</v>
      </c>
      <c r="E264" s="161">
        <v>160</v>
      </c>
      <c r="F264" s="119"/>
      <c r="G264" s="161">
        <v>160</v>
      </c>
      <c r="H264" s="119"/>
      <c r="I264" s="161">
        <v>0</v>
      </c>
      <c r="J264" s="119"/>
      <c r="K264" s="193"/>
    </row>
    <row r="265" spans="1:11" s="1" customFormat="1" x14ac:dyDescent="0.25">
      <c r="A265" s="126"/>
      <c r="B265" s="125"/>
      <c r="C265" s="187" t="s">
        <v>136</v>
      </c>
      <c r="D265" s="155">
        <v>289</v>
      </c>
      <c r="E265" s="161">
        <v>289</v>
      </c>
      <c r="F265" s="119"/>
      <c r="G265" s="161">
        <v>289</v>
      </c>
      <c r="H265" s="119"/>
      <c r="I265" s="161">
        <v>0</v>
      </c>
      <c r="J265" s="119"/>
      <c r="K265" s="193"/>
    </row>
    <row r="266" spans="1:11" s="1" customFormat="1" x14ac:dyDescent="0.25">
      <c r="A266" s="126"/>
      <c r="B266" s="125"/>
      <c r="C266" s="187" t="s">
        <v>137</v>
      </c>
      <c r="D266" s="155">
        <v>247</v>
      </c>
      <c r="E266" s="161">
        <v>235</v>
      </c>
      <c r="F266" s="119"/>
      <c r="G266" s="161">
        <v>232</v>
      </c>
      <c r="H266" s="119"/>
      <c r="I266" s="161">
        <v>3</v>
      </c>
      <c r="J266" s="119"/>
      <c r="K266" s="193"/>
    </row>
    <row r="267" spans="1:11" s="1" customFormat="1" x14ac:dyDescent="0.25">
      <c r="A267" s="126"/>
      <c r="B267" s="125"/>
      <c r="C267" s="187" t="s">
        <v>138</v>
      </c>
      <c r="D267" s="155">
        <v>269</v>
      </c>
      <c r="E267" s="161">
        <v>269</v>
      </c>
      <c r="F267" s="119"/>
      <c r="G267" s="161">
        <v>267</v>
      </c>
      <c r="H267" s="119"/>
      <c r="I267" s="161">
        <v>2</v>
      </c>
      <c r="J267" s="119"/>
      <c r="K267" s="193"/>
    </row>
    <row r="268" spans="1:11" s="1" customFormat="1" x14ac:dyDescent="0.25">
      <c r="A268" s="126"/>
      <c r="B268" s="125"/>
      <c r="C268" s="187" t="s">
        <v>139</v>
      </c>
      <c r="D268" s="155">
        <v>191</v>
      </c>
      <c r="E268" s="161">
        <v>190</v>
      </c>
      <c r="F268" s="119"/>
      <c r="G268" s="161">
        <v>187</v>
      </c>
      <c r="H268" s="119"/>
      <c r="I268" s="161">
        <v>3</v>
      </c>
      <c r="J268" s="119"/>
      <c r="K268" s="193"/>
    </row>
    <row r="269" spans="1:11" s="37" customFormat="1" x14ac:dyDescent="0.25">
      <c r="A269" s="34"/>
      <c r="B269" s="26" t="s">
        <v>318</v>
      </c>
      <c r="C269" s="133">
        <f>C270+C280+C288+C296+C303+C310+C317+C327</f>
        <v>57</v>
      </c>
      <c r="D269" s="133">
        <f>D270+D280+D288+D296+D303+D310+D317+D327</f>
        <v>14072</v>
      </c>
      <c r="E269" s="133">
        <f>E270+E280+E288+E296+E303+E310+E317+E327</f>
        <v>14041</v>
      </c>
      <c r="F269" s="36">
        <f>E269/D269*100</f>
        <v>99.779704377487207</v>
      </c>
      <c r="G269" s="133">
        <f>G270+G280+G288+G296+G303+G310+G317+G327</f>
        <v>14023</v>
      </c>
      <c r="H269" s="36">
        <f>G269/D269*100</f>
        <v>99.65179079022171</v>
      </c>
      <c r="I269" s="133">
        <f>I270+I280+I288+I296+I303+I310+I317+I327</f>
        <v>17</v>
      </c>
      <c r="J269" s="36">
        <f>I269/D269*100</f>
        <v>0.12080727686185333</v>
      </c>
      <c r="K269" s="190"/>
    </row>
    <row r="270" spans="1:11" s="88" customFormat="1" x14ac:dyDescent="0.25">
      <c r="A270" s="15">
        <v>1</v>
      </c>
      <c r="B270" s="24" t="s">
        <v>301</v>
      </c>
      <c r="C270" s="142">
        <v>9</v>
      </c>
      <c r="D270" s="143">
        <f>SUM(D271:D279)</f>
        <v>2468</v>
      </c>
      <c r="E270" s="143">
        <f>SUM(E271:E279)</f>
        <v>2467</v>
      </c>
      <c r="F270" s="97">
        <f>E270/D270*100</f>
        <v>99.959481361426256</v>
      </c>
      <c r="G270" s="143">
        <f>SUM(G271:G279)</f>
        <v>2464</v>
      </c>
      <c r="H270" s="97">
        <f>G270/D270*100</f>
        <v>99.837925445705025</v>
      </c>
      <c r="I270" s="143">
        <f>SUM(I271:I279)</f>
        <v>3</v>
      </c>
      <c r="J270" s="17">
        <f>I270/D270*100</f>
        <v>0.12155591572123178</v>
      </c>
      <c r="K270" s="30"/>
    </row>
    <row r="271" spans="1:11" s="132" customFormat="1" ht="31.5" x14ac:dyDescent="0.25">
      <c r="A271" s="96"/>
      <c r="B271" s="46"/>
      <c r="C271" s="219" t="s">
        <v>427</v>
      </c>
      <c r="D271" s="249">
        <v>431</v>
      </c>
      <c r="E271" s="249">
        <v>431</v>
      </c>
      <c r="F271" s="114"/>
      <c r="G271" s="249">
        <v>431</v>
      </c>
      <c r="H271" s="114"/>
      <c r="I271" s="218"/>
      <c r="J271" s="113"/>
      <c r="K271" s="110"/>
    </row>
    <row r="272" spans="1:11" s="132" customFormat="1" ht="31.5" x14ac:dyDescent="0.25">
      <c r="A272" s="96"/>
      <c r="B272" s="46"/>
      <c r="C272" s="219" t="s">
        <v>428</v>
      </c>
      <c r="D272" s="249">
        <v>245</v>
      </c>
      <c r="E272" s="249">
        <v>245</v>
      </c>
      <c r="F272" s="114"/>
      <c r="G272" s="249">
        <v>242</v>
      </c>
      <c r="H272" s="114"/>
      <c r="I272" s="249">
        <v>3</v>
      </c>
      <c r="J272" s="113"/>
      <c r="K272" s="110"/>
    </row>
    <row r="273" spans="1:11" s="132" customFormat="1" ht="31.5" x14ac:dyDescent="0.25">
      <c r="A273" s="96"/>
      <c r="B273" s="46"/>
      <c r="C273" s="219" t="s">
        <v>429</v>
      </c>
      <c r="D273" s="249">
        <v>402</v>
      </c>
      <c r="E273" s="249">
        <v>402</v>
      </c>
      <c r="F273" s="114"/>
      <c r="G273" s="249">
        <v>402</v>
      </c>
      <c r="H273" s="114"/>
      <c r="I273" s="249"/>
      <c r="J273" s="113"/>
      <c r="K273" s="110"/>
    </row>
    <row r="274" spans="1:11" s="132" customFormat="1" ht="31.5" x14ac:dyDescent="0.25">
      <c r="A274" s="96"/>
      <c r="B274" s="46"/>
      <c r="C274" s="219" t="s">
        <v>430</v>
      </c>
      <c r="D274" s="249">
        <v>236</v>
      </c>
      <c r="E274" s="249">
        <v>236</v>
      </c>
      <c r="F274" s="114"/>
      <c r="G274" s="249">
        <v>236</v>
      </c>
      <c r="H274" s="114"/>
      <c r="I274" s="249"/>
      <c r="J274" s="113"/>
      <c r="K274" s="110"/>
    </row>
    <row r="275" spans="1:11" s="132" customFormat="1" ht="31.5" x14ac:dyDescent="0.25">
      <c r="A275" s="96"/>
      <c r="B275" s="46"/>
      <c r="C275" s="219" t="s">
        <v>431</v>
      </c>
      <c r="D275" s="249">
        <v>214</v>
      </c>
      <c r="E275" s="249">
        <v>214</v>
      </c>
      <c r="F275" s="114"/>
      <c r="G275" s="249">
        <v>214</v>
      </c>
      <c r="H275" s="114"/>
      <c r="I275" s="249"/>
      <c r="J275" s="113"/>
      <c r="K275" s="110"/>
    </row>
    <row r="276" spans="1:11" s="132" customFormat="1" ht="31.5" x14ac:dyDescent="0.25">
      <c r="A276" s="96"/>
      <c r="B276" s="46"/>
      <c r="C276" s="219" t="s">
        <v>432</v>
      </c>
      <c r="D276" s="249">
        <v>215</v>
      </c>
      <c r="E276" s="249">
        <v>215</v>
      </c>
      <c r="F276" s="114"/>
      <c r="G276" s="249">
        <v>215</v>
      </c>
      <c r="H276" s="114"/>
      <c r="I276" s="249"/>
      <c r="J276" s="113"/>
      <c r="K276" s="110"/>
    </row>
    <row r="277" spans="1:11" s="132" customFormat="1" ht="31.5" x14ac:dyDescent="0.25">
      <c r="A277" s="96"/>
      <c r="B277" s="46"/>
      <c r="C277" s="219" t="s">
        <v>433</v>
      </c>
      <c r="D277" s="249">
        <v>290</v>
      </c>
      <c r="E277" s="249">
        <v>290</v>
      </c>
      <c r="F277" s="114"/>
      <c r="G277" s="249">
        <v>290</v>
      </c>
      <c r="H277" s="114"/>
      <c r="I277" s="249"/>
      <c r="J277" s="113"/>
      <c r="K277" s="110"/>
    </row>
    <row r="278" spans="1:11" s="132" customFormat="1" ht="31.5" x14ac:dyDescent="0.25">
      <c r="A278" s="96"/>
      <c r="B278" s="46"/>
      <c r="C278" s="219" t="s">
        <v>434</v>
      </c>
      <c r="D278" s="249">
        <v>224</v>
      </c>
      <c r="E278" s="249">
        <v>224</v>
      </c>
      <c r="F278" s="114"/>
      <c r="G278" s="249">
        <v>224</v>
      </c>
      <c r="H278" s="114"/>
      <c r="I278" s="249"/>
      <c r="J278" s="113"/>
      <c r="K278" s="110"/>
    </row>
    <row r="279" spans="1:11" s="132" customFormat="1" ht="31.5" x14ac:dyDescent="0.25">
      <c r="A279" s="96"/>
      <c r="B279" s="46"/>
      <c r="C279" s="219" t="s">
        <v>435</v>
      </c>
      <c r="D279" s="249">
        <v>211</v>
      </c>
      <c r="E279" s="249">
        <v>210</v>
      </c>
      <c r="F279" s="114"/>
      <c r="G279" s="249">
        <v>210</v>
      </c>
      <c r="H279" s="114"/>
      <c r="I279" s="249"/>
      <c r="J279" s="113"/>
      <c r="K279" s="110"/>
    </row>
    <row r="280" spans="1:11" s="18" customFormat="1" x14ac:dyDescent="0.25">
      <c r="A280" s="15">
        <v>2</v>
      </c>
      <c r="B280" s="24" t="s">
        <v>302</v>
      </c>
      <c r="C280" s="151">
        <v>7</v>
      </c>
      <c r="D280" s="152">
        <f>SUM(D281:D287)</f>
        <v>1322</v>
      </c>
      <c r="E280" s="152">
        <f>SUM(E281:E287)</f>
        <v>1322</v>
      </c>
      <c r="F280" s="97">
        <f>E280/D280*100</f>
        <v>100</v>
      </c>
      <c r="G280" s="152">
        <f>SUM(G281:G287)</f>
        <v>1322</v>
      </c>
      <c r="H280" s="97">
        <f>G280/D280*100</f>
        <v>100</v>
      </c>
      <c r="I280" s="176">
        <v>0</v>
      </c>
      <c r="J280" s="17">
        <f>I280/D280*100</f>
        <v>0</v>
      </c>
      <c r="K280" s="30"/>
    </row>
    <row r="281" spans="1:11" s="1" customFormat="1" x14ac:dyDescent="0.25">
      <c r="A281" s="95"/>
      <c r="B281" s="93"/>
      <c r="C281" s="183" t="s">
        <v>303</v>
      </c>
      <c r="D281" s="138">
        <v>223</v>
      </c>
      <c r="E281" s="138">
        <v>223</v>
      </c>
      <c r="F281" s="33"/>
      <c r="G281" s="138">
        <v>223</v>
      </c>
      <c r="H281" s="32"/>
      <c r="I281" s="148"/>
      <c r="J281" s="2"/>
      <c r="K281" s="196"/>
    </row>
    <row r="282" spans="1:11" s="1" customFormat="1" x14ac:dyDescent="0.25">
      <c r="A282" s="95"/>
      <c r="B282" s="93"/>
      <c r="C282" s="183" t="s">
        <v>304</v>
      </c>
      <c r="D282" s="138">
        <v>167</v>
      </c>
      <c r="E282" s="138">
        <v>167</v>
      </c>
      <c r="F282" s="33"/>
      <c r="G282" s="138">
        <v>167</v>
      </c>
      <c r="H282" s="32"/>
      <c r="I282" s="148"/>
      <c r="J282" s="2"/>
      <c r="K282" s="196"/>
    </row>
    <row r="283" spans="1:11" s="1" customFormat="1" x14ac:dyDescent="0.25">
      <c r="A283" s="95"/>
      <c r="B283" s="93"/>
      <c r="C283" s="183" t="s">
        <v>305</v>
      </c>
      <c r="D283" s="138">
        <v>161</v>
      </c>
      <c r="E283" s="138">
        <v>161</v>
      </c>
      <c r="F283" s="33"/>
      <c r="G283" s="138">
        <v>161</v>
      </c>
      <c r="H283" s="32"/>
      <c r="I283" s="148"/>
      <c r="J283" s="2"/>
      <c r="K283" s="196"/>
    </row>
    <row r="284" spans="1:11" s="1" customFormat="1" x14ac:dyDescent="0.25">
      <c r="A284" s="95"/>
      <c r="B284" s="93"/>
      <c r="C284" s="183" t="s">
        <v>306</v>
      </c>
      <c r="D284" s="138">
        <v>161</v>
      </c>
      <c r="E284" s="138">
        <v>161</v>
      </c>
      <c r="F284" s="33"/>
      <c r="G284" s="138">
        <v>161</v>
      </c>
      <c r="H284" s="32"/>
      <c r="I284" s="148"/>
      <c r="J284" s="2"/>
      <c r="K284" s="196"/>
    </row>
    <row r="285" spans="1:11" s="1" customFormat="1" x14ac:dyDescent="0.25">
      <c r="A285" s="95"/>
      <c r="B285" s="93"/>
      <c r="C285" s="183" t="s">
        <v>307</v>
      </c>
      <c r="D285" s="138">
        <v>237</v>
      </c>
      <c r="E285" s="138">
        <v>237</v>
      </c>
      <c r="F285" s="33"/>
      <c r="G285" s="138">
        <v>237</v>
      </c>
      <c r="H285" s="32"/>
      <c r="I285" s="148"/>
      <c r="J285" s="2"/>
      <c r="K285" s="196"/>
    </row>
    <row r="286" spans="1:11" s="1" customFormat="1" x14ac:dyDescent="0.25">
      <c r="A286" s="95"/>
      <c r="B286" s="93"/>
      <c r="C286" s="183" t="s">
        <v>308</v>
      </c>
      <c r="D286" s="138">
        <v>135</v>
      </c>
      <c r="E286" s="138">
        <v>135</v>
      </c>
      <c r="F286" s="33"/>
      <c r="G286" s="138">
        <v>135</v>
      </c>
      <c r="H286" s="32"/>
      <c r="I286" s="148"/>
      <c r="J286" s="2"/>
      <c r="K286" s="196"/>
    </row>
    <row r="287" spans="1:11" s="1" customFormat="1" x14ac:dyDescent="0.25">
      <c r="A287" s="95"/>
      <c r="B287" s="93"/>
      <c r="C287" s="183" t="s">
        <v>309</v>
      </c>
      <c r="D287" s="138">
        <v>238</v>
      </c>
      <c r="E287" s="138">
        <v>238</v>
      </c>
      <c r="F287" s="33"/>
      <c r="G287" s="138">
        <v>238</v>
      </c>
      <c r="H287" s="32"/>
      <c r="I287" s="148"/>
      <c r="J287" s="2"/>
      <c r="K287" s="196"/>
    </row>
    <row r="288" spans="1:11" s="11" customFormat="1" x14ac:dyDescent="0.25">
      <c r="A288" s="15">
        <v>3</v>
      </c>
      <c r="B288" s="24" t="s">
        <v>310</v>
      </c>
      <c r="C288" s="151">
        <v>7</v>
      </c>
      <c r="D288" s="152">
        <f>SUM(D289:D295)</f>
        <v>2309</v>
      </c>
      <c r="E288" s="152">
        <f>SUM(E289:E295)</f>
        <v>2309</v>
      </c>
      <c r="F288" s="23">
        <f>E288/D288*100</f>
        <v>100</v>
      </c>
      <c r="G288" s="152">
        <f>SUM(G289:G295)</f>
        <v>2309</v>
      </c>
      <c r="H288" s="23">
        <f>G288/D288*100</f>
        <v>100</v>
      </c>
      <c r="I288" s="135">
        <v>0</v>
      </c>
      <c r="J288" s="23"/>
      <c r="K288" s="30"/>
    </row>
    <row r="289" spans="1:11" s="51" customFormat="1" ht="31.5" x14ac:dyDescent="0.25">
      <c r="A289" s="96"/>
      <c r="B289" s="94"/>
      <c r="C289" s="163" t="s">
        <v>381</v>
      </c>
      <c r="D289" s="138">
        <v>280</v>
      </c>
      <c r="E289" s="138">
        <v>280</v>
      </c>
      <c r="F289" s="48"/>
      <c r="G289" s="138">
        <v>280</v>
      </c>
      <c r="H289" s="47"/>
      <c r="I289" s="150"/>
      <c r="J289" s="44"/>
      <c r="K289" s="43"/>
    </row>
    <row r="290" spans="1:11" s="51" customFormat="1" ht="31.5" x14ac:dyDescent="0.25">
      <c r="A290" s="96"/>
      <c r="B290" s="94"/>
      <c r="C290" s="163" t="s">
        <v>382</v>
      </c>
      <c r="D290" s="138">
        <v>287</v>
      </c>
      <c r="E290" s="138">
        <v>287</v>
      </c>
      <c r="F290" s="48"/>
      <c r="G290" s="138">
        <v>287</v>
      </c>
      <c r="H290" s="47"/>
      <c r="I290" s="150"/>
      <c r="J290" s="44"/>
      <c r="K290" s="43"/>
    </row>
    <row r="291" spans="1:11" s="51" customFormat="1" ht="31.5" x14ac:dyDescent="0.25">
      <c r="A291" s="96"/>
      <c r="B291" s="94"/>
      <c r="C291" s="163" t="s">
        <v>383</v>
      </c>
      <c r="D291" s="138">
        <v>479</v>
      </c>
      <c r="E291" s="138">
        <v>479</v>
      </c>
      <c r="F291" s="48"/>
      <c r="G291" s="138">
        <v>479</v>
      </c>
      <c r="H291" s="47"/>
      <c r="I291" s="150"/>
      <c r="J291" s="44"/>
      <c r="K291" s="43"/>
    </row>
    <row r="292" spans="1:11" s="51" customFormat="1" ht="31.5" x14ac:dyDescent="0.25">
      <c r="A292" s="96"/>
      <c r="B292" s="94"/>
      <c r="C292" s="163" t="s">
        <v>384</v>
      </c>
      <c r="D292" s="138">
        <v>373</v>
      </c>
      <c r="E292" s="138">
        <v>373</v>
      </c>
      <c r="F292" s="48"/>
      <c r="G292" s="138">
        <v>373</v>
      </c>
      <c r="H292" s="47"/>
      <c r="I292" s="150"/>
      <c r="J292" s="44"/>
      <c r="K292" s="43"/>
    </row>
    <row r="293" spans="1:11" s="51" customFormat="1" ht="31.5" x14ac:dyDescent="0.25">
      <c r="A293" s="96"/>
      <c r="B293" s="94"/>
      <c r="C293" s="163" t="s">
        <v>385</v>
      </c>
      <c r="D293" s="138">
        <v>205</v>
      </c>
      <c r="E293" s="138">
        <v>205</v>
      </c>
      <c r="F293" s="48"/>
      <c r="G293" s="138">
        <v>205</v>
      </c>
      <c r="H293" s="47"/>
      <c r="I293" s="150"/>
      <c r="J293" s="44"/>
      <c r="K293" s="43"/>
    </row>
    <row r="294" spans="1:11" s="51" customFormat="1" ht="31.5" x14ac:dyDescent="0.25">
      <c r="A294" s="96"/>
      <c r="B294" s="94"/>
      <c r="C294" s="163" t="s">
        <v>386</v>
      </c>
      <c r="D294" s="138">
        <v>384</v>
      </c>
      <c r="E294" s="138">
        <v>384</v>
      </c>
      <c r="F294" s="48"/>
      <c r="G294" s="138">
        <v>384</v>
      </c>
      <c r="H294" s="47"/>
      <c r="I294" s="150"/>
      <c r="J294" s="44"/>
      <c r="K294" s="43"/>
    </row>
    <row r="295" spans="1:11" s="51" customFormat="1" ht="31.5" x14ac:dyDescent="0.25">
      <c r="A295" s="96"/>
      <c r="B295" s="94"/>
      <c r="C295" s="163" t="s">
        <v>387</v>
      </c>
      <c r="D295" s="138">
        <v>301</v>
      </c>
      <c r="E295" s="138">
        <v>301</v>
      </c>
      <c r="F295" s="48"/>
      <c r="G295" s="138">
        <v>301</v>
      </c>
      <c r="H295" s="47"/>
      <c r="I295" s="150"/>
      <c r="J295" s="44"/>
      <c r="K295" s="43"/>
    </row>
    <row r="296" spans="1:11" s="11" customFormat="1" x14ac:dyDescent="0.25">
      <c r="A296" s="76">
        <v>4</v>
      </c>
      <c r="B296" s="14" t="s">
        <v>196</v>
      </c>
      <c r="C296" s="169">
        <v>6</v>
      </c>
      <c r="D296" s="169">
        <f>SUM(D297:D302)</f>
        <v>1658</v>
      </c>
      <c r="E296" s="169">
        <f>SUM(E297:E302)</f>
        <v>1658</v>
      </c>
      <c r="F296" s="29">
        <f>E296/D296*100</f>
        <v>100</v>
      </c>
      <c r="G296" s="169">
        <f>SUM(G297:G302)</f>
        <v>1652</v>
      </c>
      <c r="H296" s="86">
        <f>G296/D296*100</f>
        <v>99.638118214716528</v>
      </c>
      <c r="I296" s="169">
        <f>SUM(I297:I302)</f>
        <v>6</v>
      </c>
      <c r="J296" s="86">
        <f>I296/D296*100</f>
        <v>0.36188178528347409</v>
      </c>
      <c r="K296" s="115"/>
    </row>
    <row r="297" spans="1:11" s="1" customFormat="1" x14ac:dyDescent="0.25">
      <c r="A297" s="116"/>
      <c r="B297" s="125"/>
      <c r="C297" s="185" t="s">
        <v>197</v>
      </c>
      <c r="D297" s="161">
        <v>298</v>
      </c>
      <c r="E297" s="161">
        <v>298</v>
      </c>
      <c r="F297" s="122"/>
      <c r="G297" s="161">
        <v>298</v>
      </c>
      <c r="H297" s="122"/>
      <c r="I297" s="161">
        <v>0</v>
      </c>
      <c r="J297" s="123"/>
      <c r="K297" s="193"/>
    </row>
    <row r="298" spans="1:11" s="1" customFormat="1" x14ac:dyDescent="0.25">
      <c r="A298" s="116"/>
      <c r="B298" s="125"/>
      <c r="C298" s="185" t="s">
        <v>198</v>
      </c>
      <c r="D298" s="161">
        <v>283</v>
      </c>
      <c r="E298" s="161">
        <v>283</v>
      </c>
      <c r="F298" s="122"/>
      <c r="G298" s="161">
        <v>281</v>
      </c>
      <c r="H298" s="122"/>
      <c r="I298" s="161">
        <v>2</v>
      </c>
      <c r="J298" s="123"/>
      <c r="K298" s="193"/>
    </row>
    <row r="299" spans="1:11" s="1" customFormat="1" x14ac:dyDescent="0.25">
      <c r="A299" s="116"/>
      <c r="B299" s="125"/>
      <c r="C299" s="185" t="s">
        <v>199</v>
      </c>
      <c r="D299" s="161">
        <v>286</v>
      </c>
      <c r="E299" s="161">
        <v>286</v>
      </c>
      <c r="F299" s="122"/>
      <c r="G299" s="161">
        <v>282</v>
      </c>
      <c r="H299" s="122"/>
      <c r="I299" s="161">
        <v>4</v>
      </c>
      <c r="J299" s="123"/>
      <c r="K299" s="193"/>
    </row>
    <row r="300" spans="1:11" s="1" customFormat="1" ht="31.5" x14ac:dyDescent="0.25">
      <c r="A300" s="116"/>
      <c r="B300" s="125"/>
      <c r="C300" s="185" t="s">
        <v>200</v>
      </c>
      <c r="D300" s="161">
        <v>160</v>
      </c>
      <c r="E300" s="161">
        <v>160</v>
      </c>
      <c r="F300" s="122"/>
      <c r="G300" s="161">
        <v>160</v>
      </c>
      <c r="H300" s="122"/>
      <c r="I300" s="161">
        <v>0</v>
      </c>
      <c r="J300" s="123"/>
      <c r="K300" s="193"/>
    </row>
    <row r="301" spans="1:11" s="1" customFormat="1" x14ac:dyDescent="0.25">
      <c r="A301" s="116"/>
      <c r="B301" s="125"/>
      <c r="C301" s="185" t="s">
        <v>201</v>
      </c>
      <c r="D301" s="161">
        <v>319</v>
      </c>
      <c r="E301" s="161">
        <v>319</v>
      </c>
      <c r="F301" s="122"/>
      <c r="G301" s="161">
        <v>319</v>
      </c>
      <c r="H301" s="122"/>
      <c r="I301" s="161">
        <v>0</v>
      </c>
      <c r="J301" s="123"/>
      <c r="K301" s="193"/>
    </row>
    <row r="302" spans="1:11" s="1" customFormat="1" x14ac:dyDescent="0.25">
      <c r="A302" s="116"/>
      <c r="B302" s="125"/>
      <c r="C302" s="185" t="s">
        <v>202</v>
      </c>
      <c r="D302" s="161">
        <v>312</v>
      </c>
      <c r="E302" s="161">
        <v>312</v>
      </c>
      <c r="F302" s="122"/>
      <c r="G302" s="161">
        <v>312</v>
      </c>
      <c r="H302" s="122"/>
      <c r="I302" s="161">
        <v>0</v>
      </c>
      <c r="J302" s="123"/>
      <c r="K302" s="193"/>
    </row>
    <row r="303" spans="1:11" s="11" customFormat="1" x14ac:dyDescent="0.25">
      <c r="A303" s="76">
        <v>5</v>
      </c>
      <c r="B303" s="82" t="s">
        <v>141</v>
      </c>
      <c r="C303" s="147">
        <v>6</v>
      </c>
      <c r="D303" s="147">
        <f>SUM(D304:D309)</f>
        <v>1246</v>
      </c>
      <c r="E303" s="147">
        <f>SUM(E304:E309)</f>
        <v>1246</v>
      </c>
      <c r="F303" s="212">
        <f>E303/D303*100</f>
        <v>100</v>
      </c>
      <c r="G303" s="147">
        <f>SUM(G304:G309)</f>
        <v>1246</v>
      </c>
      <c r="H303" s="13">
        <f>G303/D303*100</f>
        <v>100</v>
      </c>
      <c r="I303" s="147"/>
      <c r="J303" s="12">
        <f>I303/D303*100</f>
        <v>0</v>
      </c>
      <c r="K303" s="192"/>
    </row>
    <row r="304" spans="1:11" s="1" customFormat="1" x14ac:dyDescent="0.25">
      <c r="A304" s="116"/>
      <c r="B304" s="125"/>
      <c r="C304" s="163" t="s">
        <v>142</v>
      </c>
      <c r="D304" s="170">
        <v>216</v>
      </c>
      <c r="E304" s="138">
        <v>216</v>
      </c>
      <c r="F304" s="119"/>
      <c r="G304" s="138">
        <v>216</v>
      </c>
      <c r="H304" s="119"/>
      <c r="I304" s="118"/>
      <c r="J304" s="119"/>
      <c r="K304" s="193"/>
    </row>
    <row r="305" spans="1:11" s="1" customFormat="1" x14ac:dyDescent="0.25">
      <c r="A305" s="116"/>
      <c r="B305" s="125"/>
      <c r="C305" s="163" t="s">
        <v>143</v>
      </c>
      <c r="D305" s="170">
        <v>194</v>
      </c>
      <c r="E305" s="138">
        <v>194</v>
      </c>
      <c r="F305" s="119"/>
      <c r="G305" s="138">
        <v>194</v>
      </c>
      <c r="H305" s="119"/>
      <c r="I305" s="118"/>
      <c r="J305" s="119"/>
      <c r="K305" s="193"/>
    </row>
    <row r="306" spans="1:11" s="1" customFormat="1" x14ac:dyDescent="0.25">
      <c r="A306" s="116"/>
      <c r="B306" s="125"/>
      <c r="C306" s="163" t="s">
        <v>144</v>
      </c>
      <c r="D306" s="170">
        <v>199</v>
      </c>
      <c r="E306" s="138">
        <v>199</v>
      </c>
      <c r="F306" s="119"/>
      <c r="G306" s="138">
        <v>199</v>
      </c>
      <c r="H306" s="119"/>
      <c r="I306" s="118"/>
      <c r="J306" s="119"/>
      <c r="K306" s="193"/>
    </row>
    <row r="307" spans="1:11" s="1" customFormat="1" x14ac:dyDescent="0.25">
      <c r="A307" s="116"/>
      <c r="B307" s="125"/>
      <c r="C307" s="163" t="s">
        <v>145</v>
      </c>
      <c r="D307" s="170">
        <v>222</v>
      </c>
      <c r="E307" s="138">
        <v>222</v>
      </c>
      <c r="F307" s="119"/>
      <c r="G307" s="138">
        <v>222</v>
      </c>
      <c r="H307" s="119"/>
      <c r="I307" s="118"/>
      <c r="J307" s="119"/>
      <c r="K307" s="193"/>
    </row>
    <row r="308" spans="1:11" s="1" customFormat="1" x14ac:dyDescent="0.25">
      <c r="A308" s="116"/>
      <c r="B308" s="125"/>
      <c r="C308" s="163" t="s">
        <v>146</v>
      </c>
      <c r="D308" s="170">
        <v>189</v>
      </c>
      <c r="E308" s="138">
        <v>189</v>
      </c>
      <c r="F308" s="119"/>
      <c r="G308" s="138">
        <v>189</v>
      </c>
      <c r="H308" s="119"/>
      <c r="I308" s="118"/>
      <c r="J308" s="119"/>
      <c r="K308" s="193"/>
    </row>
    <row r="309" spans="1:11" s="1" customFormat="1" x14ac:dyDescent="0.25">
      <c r="A309" s="116"/>
      <c r="B309" s="125"/>
      <c r="C309" s="163" t="s">
        <v>147</v>
      </c>
      <c r="D309" s="170">
        <v>226</v>
      </c>
      <c r="E309" s="138">
        <v>226</v>
      </c>
      <c r="F309" s="119"/>
      <c r="G309" s="138">
        <v>226</v>
      </c>
      <c r="H309" s="119"/>
      <c r="I309" s="118"/>
      <c r="J309" s="119"/>
      <c r="K309" s="193"/>
    </row>
    <row r="310" spans="1:11" s="11" customFormat="1" x14ac:dyDescent="0.25">
      <c r="A310" s="76">
        <v>6</v>
      </c>
      <c r="B310" s="14" t="s">
        <v>47</v>
      </c>
      <c r="C310" s="166">
        <v>6</v>
      </c>
      <c r="D310" s="166">
        <f>SUM(D311:D316)</f>
        <v>1323</v>
      </c>
      <c r="E310" s="166">
        <f>SUM(E311:E316)</f>
        <v>1323</v>
      </c>
      <c r="F310" s="29">
        <f>E310/D310*100</f>
        <v>100</v>
      </c>
      <c r="G310" s="166">
        <f>SUM(G311:G316)</f>
        <v>1322</v>
      </c>
      <c r="H310" s="12">
        <f>G310/D310*100</f>
        <v>99.924414210128504</v>
      </c>
      <c r="I310" s="166">
        <f>SUM(I311:I316)</f>
        <v>1</v>
      </c>
      <c r="J310" s="12">
        <f>I310/D310*100</f>
        <v>7.5585789871504161E-2</v>
      </c>
      <c r="K310" s="192"/>
    </row>
    <row r="311" spans="1:11" s="1" customFormat="1" x14ac:dyDescent="0.25">
      <c r="A311" s="116"/>
      <c r="B311" s="131"/>
      <c r="C311" s="163" t="s">
        <v>41</v>
      </c>
      <c r="D311" s="138">
        <v>169</v>
      </c>
      <c r="E311" s="138">
        <v>169</v>
      </c>
      <c r="F311" s="119"/>
      <c r="G311" s="138">
        <v>169</v>
      </c>
      <c r="H311" s="119"/>
      <c r="I311" s="138">
        <v>0</v>
      </c>
      <c r="J311" s="119"/>
      <c r="K311" s="193"/>
    </row>
    <row r="312" spans="1:11" s="1" customFormat="1" x14ac:dyDescent="0.25">
      <c r="A312" s="116"/>
      <c r="B312" s="131"/>
      <c r="C312" s="163" t="s">
        <v>42</v>
      </c>
      <c r="D312" s="138">
        <v>267</v>
      </c>
      <c r="E312" s="138">
        <v>267</v>
      </c>
      <c r="F312" s="119"/>
      <c r="G312" s="138">
        <v>267</v>
      </c>
      <c r="H312" s="119"/>
      <c r="I312" s="138">
        <v>0</v>
      </c>
      <c r="J312" s="119"/>
      <c r="K312" s="193"/>
    </row>
    <row r="313" spans="1:11" s="1" customFormat="1" x14ac:dyDescent="0.25">
      <c r="A313" s="116"/>
      <c r="B313" s="131"/>
      <c r="C313" s="163" t="s">
        <v>43</v>
      </c>
      <c r="D313" s="138">
        <v>215</v>
      </c>
      <c r="E313" s="138">
        <v>215</v>
      </c>
      <c r="F313" s="119"/>
      <c r="G313" s="138">
        <v>215</v>
      </c>
      <c r="H313" s="119"/>
      <c r="I313" s="138">
        <v>0</v>
      </c>
      <c r="J313" s="119"/>
      <c r="K313" s="193"/>
    </row>
    <row r="314" spans="1:11" s="1" customFormat="1" x14ac:dyDescent="0.25">
      <c r="A314" s="116"/>
      <c r="B314" s="131"/>
      <c r="C314" s="163" t="s">
        <v>44</v>
      </c>
      <c r="D314" s="138">
        <v>213</v>
      </c>
      <c r="E314" s="138">
        <v>213</v>
      </c>
      <c r="F314" s="119"/>
      <c r="G314" s="138">
        <v>212</v>
      </c>
      <c r="H314" s="119"/>
      <c r="I314" s="138">
        <v>1</v>
      </c>
      <c r="J314" s="119"/>
      <c r="K314" s="193"/>
    </row>
    <row r="315" spans="1:11" s="1" customFormat="1" x14ac:dyDescent="0.25">
      <c r="A315" s="116"/>
      <c r="B315" s="131"/>
      <c r="C315" s="163" t="s">
        <v>45</v>
      </c>
      <c r="D315" s="138">
        <v>219</v>
      </c>
      <c r="E315" s="138">
        <v>219</v>
      </c>
      <c r="F315" s="119"/>
      <c r="G315" s="138">
        <v>219</v>
      </c>
      <c r="H315" s="119"/>
      <c r="I315" s="138">
        <v>0</v>
      </c>
      <c r="J315" s="119"/>
      <c r="K315" s="193"/>
    </row>
    <row r="316" spans="1:11" s="1" customFormat="1" x14ac:dyDescent="0.25">
      <c r="A316" s="116"/>
      <c r="B316" s="131"/>
      <c r="C316" s="163" t="s">
        <v>46</v>
      </c>
      <c r="D316" s="138">
        <v>240</v>
      </c>
      <c r="E316" s="138">
        <v>240</v>
      </c>
      <c r="F316" s="119"/>
      <c r="G316" s="138">
        <v>240</v>
      </c>
      <c r="H316" s="119"/>
      <c r="I316" s="138">
        <v>0</v>
      </c>
      <c r="J316" s="119"/>
      <c r="K316" s="193"/>
    </row>
    <row r="317" spans="1:11" s="11" customFormat="1" x14ac:dyDescent="0.25">
      <c r="A317" s="76">
        <v>7</v>
      </c>
      <c r="B317" s="14" t="s">
        <v>183</v>
      </c>
      <c r="C317" s="166">
        <v>9</v>
      </c>
      <c r="D317" s="166">
        <f>SUM(D318:D326)</f>
        <v>2129</v>
      </c>
      <c r="E317" s="166">
        <f>SUM(E318:E326)</f>
        <v>2099</v>
      </c>
      <c r="F317" s="12">
        <f>E317/D317*100</f>
        <v>98.590887740723346</v>
      </c>
      <c r="G317" s="166">
        <f>SUM(G318:G326)</f>
        <v>2096</v>
      </c>
      <c r="H317" s="12">
        <f>G317/D317*100</f>
        <v>98.449976514795679</v>
      </c>
      <c r="I317" s="166">
        <f>SUM(I318:I326)</f>
        <v>3</v>
      </c>
      <c r="J317" s="12">
        <f>I317/D317*100</f>
        <v>0.14091122592766556</v>
      </c>
      <c r="K317" s="192"/>
    </row>
    <row r="318" spans="1:11" s="1" customFormat="1" x14ac:dyDescent="0.25">
      <c r="A318" s="116"/>
      <c r="B318" s="131"/>
      <c r="C318" s="188" t="s">
        <v>174</v>
      </c>
      <c r="D318" s="138">
        <v>242</v>
      </c>
      <c r="E318" s="138">
        <v>242</v>
      </c>
      <c r="F318" s="119"/>
      <c r="G318" s="138">
        <v>241</v>
      </c>
      <c r="H318" s="119"/>
      <c r="I318" s="138">
        <v>1</v>
      </c>
      <c r="J318" s="119"/>
      <c r="K318" s="202"/>
    </row>
    <row r="319" spans="1:11" s="1" customFormat="1" ht="31.5" x14ac:dyDescent="0.25">
      <c r="A319" s="116"/>
      <c r="B319" s="131"/>
      <c r="C319" s="188" t="s">
        <v>175</v>
      </c>
      <c r="D319" s="138">
        <v>257</v>
      </c>
      <c r="E319" s="138">
        <v>257</v>
      </c>
      <c r="F319" s="119"/>
      <c r="G319" s="138">
        <v>256</v>
      </c>
      <c r="H319" s="119"/>
      <c r="I319" s="138">
        <v>1</v>
      </c>
      <c r="J319" s="119"/>
      <c r="K319" s="203"/>
    </row>
    <row r="320" spans="1:11" s="1" customFormat="1" x14ac:dyDescent="0.25">
      <c r="A320" s="116"/>
      <c r="B320" s="131"/>
      <c r="C320" s="188" t="s">
        <v>176</v>
      </c>
      <c r="D320" s="138">
        <v>266</v>
      </c>
      <c r="E320" s="138">
        <v>266</v>
      </c>
      <c r="F320" s="119"/>
      <c r="G320" s="138">
        <v>266</v>
      </c>
      <c r="H320" s="119"/>
      <c r="I320" s="138">
        <v>0</v>
      </c>
      <c r="J320" s="119"/>
      <c r="K320" s="203"/>
    </row>
    <row r="321" spans="1:11" s="1" customFormat="1" x14ac:dyDescent="0.25">
      <c r="A321" s="116"/>
      <c r="B321" s="131"/>
      <c r="C321" s="188" t="s">
        <v>177</v>
      </c>
      <c r="D321" s="138">
        <v>269</v>
      </c>
      <c r="E321" s="138">
        <v>269</v>
      </c>
      <c r="F321" s="119"/>
      <c r="G321" s="138">
        <v>269</v>
      </c>
      <c r="H321" s="119"/>
      <c r="I321" s="138">
        <v>0</v>
      </c>
      <c r="J321" s="119"/>
      <c r="K321" s="194"/>
    </row>
    <row r="322" spans="1:11" s="1" customFormat="1" x14ac:dyDescent="0.25">
      <c r="A322" s="116"/>
      <c r="B322" s="131"/>
      <c r="C322" s="188" t="s">
        <v>178</v>
      </c>
      <c r="D322" s="138">
        <v>179</v>
      </c>
      <c r="E322" s="138">
        <v>175</v>
      </c>
      <c r="F322" s="119"/>
      <c r="G322" s="138">
        <v>175</v>
      </c>
      <c r="H322" s="119"/>
      <c r="I322" s="138">
        <v>0</v>
      </c>
      <c r="J322" s="119"/>
      <c r="K322" s="193" t="s">
        <v>184</v>
      </c>
    </row>
    <row r="323" spans="1:11" s="1" customFormat="1" x14ac:dyDescent="0.25">
      <c r="A323" s="116"/>
      <c r="B323" s="131"/>
      <c r="C323" s="188" t="s">
        <v>179</v>
      </c>
      <c r="D323" s="138">
        <v>181</v>
      </c>
      <c r="E323" s="138">
        <v>176</v>
      </c>
      <c r="F323" s="119"/>
      <c r="G323" s="138">
        <v>176</v>
      </c>
      <c r="H323" s="119"/>
      <c r="I323" s="138">
        <v>0</v>
      </c>
      <c r="J323" s="119"/>
      <c r="K323" s="193" t="s">
        <v>185</v>
      </c>
    </row>
    <row r="324" spans="1:11" s="1" customFormat="1" ht="31.5" x14ac:dyDescent="0.25">
      <c r="A324" s="116"/>
      <c r="B324" s="131"/>
      <c r="C324" s="188" t="s">
        <v>180</v>
      </c>
      <c r="D324" s="138">
        <v>213</v>
      </c>
      <c r="E324" s="138">
        <v>211</v>
      </c>
      <c r="F324" s="119"/>
      <c r="G324" s="138">
        <v>211</v>
      </c>
      <c r="H324" s="119"/>
      <c r="I324" s="138">
        <v>0</v>
      </c>
      <c r="J324" s="119"/>
      <c r="K324" s="193" t="s">
        <v>186</v>
      </c>
    </row>
    <row r="325" spans="1:11" s="1" customFormat="1" x14ac:dyDescent="0.25">
      <c r="A325" s="116"/>
      <c r="B325" s="131"/>
      <c r="C325" s="188" t="s">
        <v>181</v>
      </c>
      <c r="D325" s="138">
        <v>305</v>
      </c>
      <c r="E325" s="138">
        <v>297</v>
      </c>
      <c r="F325" s="119"/>
      <c r="G325" s="138">
        <v>297</v>
      </c>
      <c r="H325" s="119"/>
      <c r="I325" s="138">
        <v>0</v>
      </c>
      <c r="J325" s="119"/>
      <c r="K325" s="193" t="s">
        <v>187</v>
      </c>
    </row>
    <row r="326" spans="1:11" s="1" customFormat="1" x14ac:dyDescent="0.25">
      <c r="A326" s="116"/>
      <c r="B326" s="131"/>
      <c r="C326" s="188" t="s">
        <v>182</v>
      </c>
      <c r="D326" s="138">
        <v>217</v>
      </c>
      <c r="E326" s="148">
        <v>206</v>
      </c>
      <c r="F326" s="119"/>
      <c r="G326" s="148">
        <v>205</v>
      </c>
      <c r="H326" s="119"/>
      <c r="I326" s="148">
        <v>1</v>
      </c>
      <c r="J326" s="119"/>
      <c r="K326" s="193" t="s">
        <v>188</v>
      </c>
    </row>
    <row r="327" spans="1:11" s="11" customFormat="1" x14ac:dyDescent="0.25">
      <c r="A327" s="76">
        <v>8</v>
      </c>
      <c r="B327" s="14" t="s">
        <v>55</v>
      </c>
      <c r="C327" s="166">
        <v>7</v>
      </c>
      <c r="D327" s="166">
        <f>SUM(D328:D334)</f>
        <v>1617</v>
      </c>
      <c r="E327" s="166">
        <f>SUM(E328:E334)</f>
        <v>1617</v>
      </c>
      <c r="F327" s="12">
        <f>E327/D327*100</f>
        <v>100</v>
      </c>
      <c r="G327" s="166">
        <f>SUM(G328:G334)</f>
        <v>1612</v>
      </c>
      <c r="H327" s="12">
        <f>G327/D327*100</f>
        <v>99.690785405071111</v>
      </c>
      <c r="I327" s="166">
        <f>SUM(I328:I334)</f>
        <v>4</v>
      </c>
      <c r="J327" s="12">
        <f>I327/D327*100</f>
        <v>0.24737167594310452</v>
      </c>
      <c r="K327" s="192"/>
    </row>
    <row r="328" spans="1:11" s="1" customFormat="1" x14ac:dyDescent="0.25">
      <c r="A328" s="116"/>
      <c r="B328" s="131"/>
      <c r="C328" s="179" t="s">
        <v>48</v>
      </c>
      <c r="D328" s="148">
        <v>324</v>
      </c>
      <c r="E328" s="148">
        <v>324</v>
      </c>
      <c r="F328" s="119"/>
      <c r="G328" s="148">
        <v>324</v>
      </c>
      <c r="H328" s="119"/>
      <c r="I328" s="148">
        <v>0</v>
      </c>
      <c r="J328" s="119"/>
      <c r="K328" s="193"/>
    </row>
    <row r="329" spans="1:11" s="1" customFormat="1" x14ac:dyDescent="0.25">
      <c r="A329" s="116"/>
      <c r="B329" s="131"/>
      <c r="C329" s="179" t="s">
        <v>49</v>
      </c>
      <c r="D329" s="148">
        <v>234</v>
      </c>
      <c r="E329" s="148">
        <v>234</v>
      </c>
      <c r="F329" s="119"/>
      <c r="G329" s="148">
        <v>233</v>
      </c>
      <c r="H329" s="119"/>
      <c r="I329" s="148">
        <v>1</v>
      </c>
      <c r="J329" s="119"/>
      <c r="K329" s="193"/>
    </row>
    <row r="330" spans="1:11" s="1" customFormat="1" x14ac:dyDescent="0.25">
      <c r="A330" s="116"/>
      <c r="B330" s="131"/>
      <c r="C330" s="181" t="s">
        <v>50</v>
      </c>
      <c r="D330" s="138">
        <v>299</v>
      </c>
      <c r="E330" s="138">
        <v>299</v>
      </c>
      <c r="F330" s="119"/>
      <c r="G330" s="138">
        <v>296</v>
      </c>
      <c r="H330" s="119"/>
      <c r="I330" s="138">
        <v>3</v>
      </c>
      <c r="J330" s="119"/>
      <c r="K330" s="193"/>
    </row>
    <row r="331" spans="1:11" s="1" customFormat="1" x14ac:dyDescent="0.25">
      <c r="A331" s="116"/>
      <c r="B331" s="131"/>
      <c r="C331" s="181" t="s">
        <v>51</v>
      </c>
      <c r="D331" s="138">
        <v>215</v>
      </c>
      <c r="E331" s="138">
        <v>215</v>
      </c>
      <c r="F331" s="119"/>
      <c r="G331" s="138">
        <v>214</v>
      </c>
      <c r="H331" s="119"/>
      <c r="I331" s="138">
        <v>0</v>
      </c>
      <c r="J331" s="119"/>
      <c r="K331" s="193"/>
    </row>
    <row r="332" spans="1:11" s="1" customFormat="1" x14ac:dyDescent="0.25">
      <c r="A332" s="116"/>
      <c r="B332" s="131"/>
      <c r="C332" s="179" t="s">
        <v>52</v>
      </c>
      <c r="D332" s="148">
        <v>208</v>
      </c>
      <c r="E332" s="148">
        <v>208</v>
      </c>
      <c r="F332" s="119"/>
      <c r="G332" s="148">
        <v>208</v>
      </c>
      <c r="H332" s="119"/>
      <c r="I332" s="148">
        <v>0</v>
      </c>
      <c r="J332" s="119"/>
      <c r="K332" s="193"/>
    </row>
    <row r="333" spans="1:11" s="1" customFormat="1" x14ac:dyDescent="0.25">
      <c r="A333" s="116"/>
      <c r="B333" s="131"/>
      <c r="C333" s="181" t="s">
        <v>53</v>
      </c>
      <c r="D333" s="148">
        <v>154</v>
      </c>
      <c r="E333" s="148">
        <v>154</v>
      </c>
      <c r="F333" s="119"/>
      <c r="G333" s="148">
        <v>154</v>
      </c>
      <c r="H333" s="119"/>
      <c r="I333" s="148">
        <v>0</v>
      </c>
      <c r="J333" s="119"/>
      <c r="K333" s="193"/>
    </row>
    <row r="334" spans="1:11" s="1" customFormat="1" x14ac:dyDescent="0.25">
      <c r="A334" s="116"/>
      <c r="B334" s="131"/>
      <c r="C334" s="181" t="s">
        <v>54</v>
      </c>
      <c r="D334" s="148">
        <v>183</v>
      </c>
      <c r="E334" s="148">
        <v>183</v>
      </c>
      <c r="F334" s="119"/>
      <c r="G334" s="148">
        <v>183</v>
      </c>
      <c r="H334" s="119"/>
      <c r="I334" s="148">
        <v>0</v>
      </c>
      <c r="J334" s="119"/>
      <c r="K334" s="193"/>
    </row>
    <row r="335" spans="1:11" s="37" customFormat="1" x14ac:dyDescent="0.25">
      <c r="A335" s="38"/>
      <c r="B335" s="39" t="s">
        <v>317</v>
      </c>
      <c r="C335" s="171">
        <f>C336+C349+C356+C365+C375</f>
        <v>41</v>
      </c>
      <c r="D335" s="171">
        <f>D336+D349+D356+D365+D375</f>
        <v>8372</v>
      </c>
      <c r="E335" s="171">
        <f>E336+E349+E356+E365+E375</f>
        <v>8180</v>
      </c>
      <c r="F335" s="40">
        <f>E335/D335*100</f>
        <v>97.706641184902054</v>
      </c>
      <c r="G335" s="171">
        <f>G336+G349+G356+G365+G375</f>
        <v>7491</v>
      </c>
      <c r="H335" s="40">
        <f>G335/D335*100</f>
        <v>89.476827520305775</v>
      </c>
      <c r="I335" s="171">
        <f>I336+I349+I356+I365+I375</f>
        <v>683</v>
      </c>
      <c r="J335" s="40">
        <f>I335/D335*100</f>
        <v>8.1581462016244632</v>
      </c>
      <c r="K335" s="204"/>
    </row>
    <row r="336" spans="1:11" s="11" customFormat="1" x14ac:dyDescent="0.25">
      <c r="A336" s="10">
        <v>1</v>
      </c>
      <c r="B336" s="14" t="s">
        <v>165</v>
      </c>
      <c r="C336" s="147">
        <v>12</v>
      </c>
      <c r="D336" s="147">
        <f>SUM(D337:D348)</f>
        <v>2480</v>
      </c>
      <c r="E336" s="147">
        <f>SUM(E337:E348)</f>
        <v>2456</v>
      </c>
      <c r="F336" s="12">
        <f>E336/D336*100</f>
        <v>99.032258064516128</v>
      </c>
      <c r="G336" s="147">
        <f>SUM(G337:G348)</f>
        <v>2398</v>
      </c>
      <c r="H336" s="12">
        <f>G336/D336*100</f>
        <v>96.693548387096769</v>
      </c>
      <c r="I336" s="147">
        <f>SUM(I337:I348)</f>
        <v>57</v>
      </c>
      <c r="J336" s="12">
        <f>I336/D336*100</f>
        <v>2.2983870967741935</v>
      </c>
      <c r="K336" s="192"/>
    </row>
    <row r="337" spans="1:11" s="1" customFormat="1" x14ac:dyDescent="0.25">
      <c r="A337" s="119"/>
      <c r="B337" s="125"/>
      <c r="C337" s="163" t="s">
        <v>153</v>
      </c>
      <c r="D337" s="168">
        <v>197</v>
      </c>
      <c r="E337" s="138">
        <v>197</v>
      </c>
      <c r="F337" s="122"/>
      <c r="G337" s="138">
        <v>195</v>
      </c>
      <c r="H337" s="122"/>
      <c r="I337" s="138">
        <v>1</v>
      </c>
      <c r="J337" s="123"/>
      <c r="K337" s="193"/>
    </row>
    <row r="338" spans="1:11" s="1" customFormat="1" x14ac:dyDescent="0.25">
      <c r="A338" s="119"/>
      <c r="B338" s="125"/>
      <c r="C338" s="163" t="s">
        <v>154</v>
      </c>
      <c r="D338" s="168">
        <v>220</v>
      </c>
      <c r="E338" s="138">
        <v>220</v>
      </c>
      <c r="F338" s="122"/>
      <c r="G338" s="138">
        <v>220</v>
      </c>
      <c r="H338" s="122"/>
      <c r="I338" s="138">
        <v>0</v>
      </c>
      <c r="J338" s="123"/>
      <c r="K338" s="193"/>
    </row>
    <row r="339" spans="1:11" s="1" customFormat="1" x14ac:dyDescent="0.25">
      <c r="A339" s="119"/>
      <c r="B339" s="125"/>
      <c r="C339" s="163" t="s">
        <v>155</v>
      </c>
      <c r="D339" s="168">
        <v>209</v>
      </c>
      <c r="E339" s="138">
        <v>209</v>
      </c>
      <c r="F339" s="122"/>
      <c r="G339" s="138">
        <v>200</v>
      </c>
      <c r="H339" s="122"/>
      <c r="I339" s="138">
        <v>9</v>
      </c>
      <c r="J339" s="123"/>
      <c r="K339" s="193"/>
    </row>
    <row r="340" spans="1:11" s="1" customFormat="1" x14ac:dyDescent="0.25">
      <c r="A340" s="119"/>
      <c r="B340" s="125"/>
      <c r="C340" s="163" t="s">
        <v>156</v>
      </c>
      <c r="D340" s="168">
        <v>210</v>
      </c>
      <c r="E340" s="138">
        <v>207</v>
      </c>
      <c r="F340" s="122"/>
      <c r="G340" s="138">
        <v>205</v>
      </c>
      <c r="H340" s="122"/>
      <c r="I340" s="138">
        <v>2</v>
      </c>
      <c r="J340" s="123"/>
      <c r="K340" s="193"/>
    </row>
    <row r="341" spans="1:11" s="1" customFormat="1" x14ac:dyDescent="0.25">
      <c r="A341" s="119"/>
      <c r="B341" s="125"/>
      <c r="C341" s="163" t="s">
        <v>157</v>
      </c>
      <c r="D341" s="168">
        <v>229</v>
      </c>
      <c r="E341" s="138">
        <v>229</v>
      </c>
      <c r="F341" s="122"/>
      <c r="G341" s="138">
        <v>212</v>
      </c>
      <c r="H341" s="122"/>
      <c r="I341" s="138">
        <v>17</v>
      </c>
      <c r="J341" s="123"/>
      <c r="K341" s="193"/>
    </row>
    <row r="342" spans="1:11" s="1" customFormat="1" x14ac:dyDescent="0.25">
      <c r="A342" s="119"/>
      <c r="B342" s="125"/>
      <c r="C342" s="163" t="s">
        <v>158</v>
      </c>
      <c r="D342" s="168">
        <v>210</v>
      </c>
      <c r="E342" s="138">
        <v>192</v>
      </c>
      <c r="F342" s="122"/>
      <c r="G342" s="138">
        <v>182</v>
      </c>
      <c r="H342" s="122"/>
      <c r="I342" s="138">
        <v>10</v>
      </c>
      <c r="J342" s="123"/>
      <c r="K342" s="193"/>
    </row>
    <row r="343" spans="1:11" s="1" customFormat="1" x14ac:dyDescent="0.25">
      <c r="A343" s="119"/>
      <c r="B343" s="125"/>
      <c r="C343" s="163" t="s">
        <v>159</v>
      </c>
      <c r="D343" s="168">
        <v>175</v>
      </c>
      <c r="E343" s="138">
        <v>175</v>
      </c>
      <c r="F343" s="122"/>
      <c r="G343" s="138">
        <v>163</v>
      </c>
      <c r="H343" s="122"/>
      <c r="I343" s="138">
        <v>12</v>
      </c>
      <c r="J343" s="123"/>
      <c r="K343" s="193"/>
    </row>
    <row r="344" spans="1:11" s="1" customFormat="1" x14ac:dyDescent="0.25">
      <c r="A344" s="119"/>
      <c r="B344" s="125"/>
      <c r="C344" s="163" t="s">
        <v>160</v>
      </c>
      <c r="D344" s="168">
        <v>282</v>
      </c>
      <c r="E344" s="138">
        <v>282</v>
      </c>
      <c r="F344" s="122"/>
      <c r="G344" s="138">
        <v>281</v>
      </c>
      <c r="H344" s="122"/>
      <c r="I344" s="138">
        <v>1</v>
      </c>
      <c r="J344" s="123"/>
      <c r="K344" s="193"/>
    </row>
    <row r="345" spans="1:11" s="1" customFormat="1" x14ac:dyDescent="0.25">
      <c r="A345" s="119"/>
      <c r="B345" s="125"/>
      <c r="C345" s="163" t="s">
        <v>161</v>
      </c>
      <c r="D345" s="168">
        <v>270</v>
      </c>
      <c r="E345" s="138">
        <v>270</v>
      </c>
      <c r="F345" s="122"/>
      <c r="G345" s="138">
        <v>269</v>
      </c>
      <c r="H345" s="122"/>
      <c r="I345" s="138">
        <v>1</v>
      </c>
      <c r="J345" s="123"/>
      <c r="K345" s="193"/>
    </row>
    <row r="346" spans="1:11" s="1" customFormat="1" x14ac:dyDescent="0.25">
      <c r="A346" s="119"/>
      <c r="B346" s="125"/>
      <c r="C346" s="163" t="s">
        <v>162</v>
      </c>
      <c r="D346" s="168">
        <v>207</v>
      </c>
      <c r="E346" s="138">
        <v>204</v>
      </c>
      <c r="F346" s="122"/>
      <c r="G346" s="138">
        <v>204</v>
      </c>
      <c r="H346" s="122"/>
      <c r="I346" s="138">
        <v>0</v>
      </c>
      <c r="J346" s="123"/>
      <c r="K346" s="193"/>
    </row>
    <row r="347" spans="1:11" s="1" customFormat="1" x14ac:dyDescent="0.25">
      <c r="A347" s="119"/>
      <c r="B347" s="125"/>
      <c r="C347" s="163" t="s">
        <v>163</v>
      </c>
      <c r="D347" s="168">
        <v>145</v>
      </c>
      <c r="E347" s="138">
        <v>145</v>
      </c>
      <c r="F347" s="122"/>
      <c r="G347" s="138">
        <v>143</v>
      </c>
      <c r="H347" s="122"/>
      <c r="I347" s="138">
        <v>2</v>
      </c>
      <c r="J347" s="123"/>
      <c r="K347" s="193"/>
    </row>
    <row r="348" spans="1:11" s="1" customFormat="1" x14ac:dyDescent="0.25">
      <c r="A348" s="119"/>
      <c r="B348" s="125"/>
      <c r="C348" s="163" t="s">
        <v>164</v>
      </c>
      <c r="D348" s="168">
        <v>126</v>
      </c>
      <c r="E348" s="138">
        <v>126</v>
      </c>
      <c r="F348" s="122"/>
      <c r="G348" s="138">
        <v>124</v>
      </c>
      <c r="H348" s="122"/>
      <c r="I348" s="138">
        <v>2</v>
      </c>
      <c r="J348" s="123"/>
      <c r="K348" s="193"/>
    </row>
    <row r="349" spans="1:11" s="11" customFormat="1" x14ac:dyDescent="0.25">
      <c r="A349" s="10">
        <v>2</v>
      </c>
      <c r="B349" s="14" t="s">
        <v>195</v>
      </c>
      <c r="C349" s="169">
        <v>6</v>
      </c>
      <c r="D349" s="169">
        <f>SUM(D350:D355)</f>
        <v>1703</v>
      </c>
      <c r="E349" s="169">
        <f>SUM(E350:E355)</f>
        <v>1703</v>
      </c>
      <c r="F349" s="12">
        <f>E349/D349*100</f>
        <v>100</v>
      </c>
      <c r="G349" s="169">
        <f>SUM(G350:G355)</f>
        <v>1676</v>
      </c>
      <c r="H349" s="12">
        <f>G349/D349*100</f>
        <v>98.414562536699947</v>
      </c>
      <c r="I349" s="169">
        <f>SUM(I350:I355)</f>
        <v>22</v>
      </c>
      <c r="J349" s="12">
        <f>I349/D349*100</f>
        <v>1.2918379330593071</v>
      </c>
      <c r="K349" s="192"/>
    </row>
    <row r="350" spans="1:11" s="1" customFormat="1" x14ac:dyDescent="0.25">
      <c r="A350" s="119"/>
      <c r="B350" s="125"/>
      <c r="C350" s="183" t="s">
        <v>189</v>
      </c>
      <c r="D350" s="138">
        <v>319</v>
      </c>
      <c r="E350" s="138">
        <v>319</v>
      </c>
      <c r="F350" s="122"/>
      <c r="G350" s="138">
        <v>317</v>
      </c>
      <c r="H350" s="122"/>
      <c r="I350" s="138">
        <v>2</v>
      </c>
      <c r="J350" s="123"/>
      <c r="K350" s="193"/>
    </row>
    <row r="351" spans="1:11" s="1" customFormat="1" ht="31.5" x14ac:dyDescent="0.25">
      <c r="A351" s="119"/>
      <c r="B351" s="125"/>
      <c r="C351" s="183" t="s">
        <v>190</v>
      </c>
      <c r="D351" s="138">
        <v>251</v>
      </c>
      <c r="E351" s="138">
        <v>251</v>
      </c>
      <c r="F351" s="122"/>
      <c r="G351" s="138">
        <v>250</v>
      </c>
      <c r="H351" s="122"/>
      <c r="I351" s="138">
        <v>1</v>
      </c>
      <c r="J351" s="123"/>
      <c r="K351" s="193"/>
    </row>
    <row r="352" spans="1:11" s="1" customFormat="1" x14ac:dyDescent="0.25">
      <c r="A352" s="119"/>
      <c r="B352" s="125"/>
      <c r="C352" s="183" t="s">
        <v>191</v>
      </c>
      <c r="D352" s="138">
        <v>357</v>
      </c>
      <c r="E352" s="138">
        <v>357</v>
      </c>
      <c r="F352" s="122"/>
      <c r="G352" s="138">
        <v>338</v>
      </c>
      <c r="H352" s="122"/>
      <c r="I352" s="138">
        <v>14</v>
      </c>
      <c r="J352" s="123"/>
      <c r="K352" s="193"/>
    </row>
    <row r="353" spans="1:11" s="1" customFormat="1" x14ac:dyDescent="0.25">
      <c r="A353" s="119"/>
      <c r="B353" s="125"/>
      <c r="C353" s="183" t="s">
        <v>192</v>
      </c>
      <c r="D353" s="138">
        <v>476</v>
      </c>
      <c r="E353" s="138">
        <v>476</v>
      </c>
      <c r="F353" s="122"/>
      <c r="G353" s="138">
        <v>476</v>
      </c>
      <c r="H353" s="122"/>
      <c r="I353" s="138">
        <v>0</v>
      </c>
      <c r="J353" s="123"/>
      <c r="K353" s="193"/>
    </row>
    <row r="354" spans="1:11" s="1" customFormat="1" x14ac:dyDescent="0.25">
      <c r="A354" s="119"/>
      <c r="B354" s="125"/>
      <c r="C354" s="183" t="s">
        <v>193</v>
      </c>
      <c r="D354" s="138">
        <v>208</v>
      </c>
      <c r="E354" s="138">
        <v>208</v>
      </c>
      <c r="F354" s="122"/>
      <c r="G354" s="138">
        <v>203</v>
      </c>
      <c r="H354" s="122"/>
      <c r="I354" s="138">
        <v>5</v>
      </c>
      <c r="J354" s="123"/>
      <c r="K354" s="193"/>
    </row>
    <row r="355" spans="1:11" s="1" customFormat="1" x14ac:dyDescent="0.25">
      <c r="A355" s="119"/>
      <c r="B355" s="125"/>
      <c r="C355" s="183" t="s">
        <v>194</v>
      </c>
      <c r="D355" s="138">
        <v>92</v>
      </c>
      <c r="E355" s="138">
        <v>92</v>
      </c>
      <c r="F355" s="122"/>
      <c r="G355" s="138">
        <v>92</v>
      </c>
      <c r="H355" s="122"/>
      <c r="I355" s="138">
        <v>0</v>
      </c>
      <c r="J355" s="123"/>
      <c r="K355" s="193"/>
    </row>
    <row r="356" spans="1:11" s="11" customFormat="1" x14ac:dyDescent="0.25">
      <c r="A356" s="10">
        <v>3</v>
      </c>
      <c r="B356" s="14" t="s">
        <v>31</v>
      </c>
      <c r="C356" s="147">
        <v>8</v>
      </c>
      <c r="D356" s="147">
        <f>SUM(D357:D364)</f>
        <v>1399</v>
      </c>
      <c r="E356" s="147">
        <f>SUM(E357:E364)</f>
        <v>1399</v>
      </c>
      <c r="F356" s="10">
        <f>E356/D356*100</f>
        <v>100</v>
      </c>
      <c r="G356" s="147">
        <f>SUM(G357:G364)</f>
        <v>1388</v>
      </c>
      <c r="H356" s="12">
        <f>G356/D356*100</f>
        <v>99.213724088634734</v>
      </c>
      <c r="I356" s="147">
        <f>SUM(I357:I364)</f>
        <v>11</v>
      </c>
      <c r="J356" s="12">
        <f>I356/D356*100</f>
        <v>0.78627591136526087</v>
      </c>
      <c r="K356" s="192"/>
    </row>
    <row r="357" spans="1:11" s="1" customFormat="1" x14ac:dyDescent="0.25">
      <c r="A357" s="119"/>
      <c r="B357" s="125"/>
      <c r="C357" s="183" t="s">
        <v>23</v>
      </c>
      <c r="D357" s="168">
        <v>152</v>
      </c>
      <c r="E357" s="138">
        <v>152</v>
      </c>
      <c r="F357" s="122"/>
      <c r="G357" s="138">
        <v>152</v>
      </c>
      <c r="H357" s="122"/>
      <c r="I357" s="138">
        <v>0</v>
      </c>
      <c r="J357" s="123"/>
      <c r="K357" s="193"/>
    </row>
    <row r="358" spans="1:11" s="1" customFormat="1" x14ac:dyDescent="0.25">
      <c r="A358" s="119"/>
      <c r="B358" s="125"/>
      <c r="C358" s="183" t="s">
        <v>24</v>
      </c>
      <c r="D358" s="168">
        <v>188</v>
      </c>
      <c r="E358" s="138">
        <v>188</v>
      </c>
      <c r="F358" s="122"/>
      <c r="G358" s="138">
        <v>187</v>
      </c>
      <c r="H358" s="122"/>
      <c r="I358" s="138">
        <v>1</v>
      </c>
      <c r="J358" s="123"/>
      <c r="K358" s="193"/>
    </row>
    <row r="359" spans="1:11" s="1" customFormat="1" x14ac:dyDescent="0.25">
      <c r="A359" s="119"/>
      <c r="B359" s="125"/>
      <c r="C359" s="183" t="s">
        <v>25</v>
      </c>
      <c r="D359" s="168">
        <v>167</v>
      </c>
      <c r="E359" s="138">
        <v>167</v>
      </c>
      <c r="F359" s="122"/>
      <c r="G359" s="138">
        <v>164</v>
      </c>
      <c r="H359" s="122"/>
      <c r="I359" s="138">
        <v>3</v>
      </c>
      <c r="J359" s="123"/>
      <c r="K359" s="193"/>
    </row>
    <row r="360" spans="1:11" s="1" customFormat="1" x14ac:dyDescent="0.25">
      <c r="A360" s="119"/>
      <c r="B360" s="125"/>
      <c r="C360" s="183" t="s">
        <v>26</v>
      </c>
      <c r="D360" s="168">
        <v>191</v>
      </c>
      <c r="E360" s="138">
        <v>191</v>
      </c>
      <c r="F360" s="122"/>
      <c r="G360" s="138">
        <v>189</v>
      </c>
      <c r="H360" s="122"/>
      <c r="I360" s="138">
        <v>2</v>
      </c>
      <c r="J360" s="123"/>
      <c r="K360" s="193"/>
    </row>
    <row r="361" spans="1:11" s="1" customFormat="1" x14ac:dyDescent="0.25">
      <c r="A361" s="119"/>
      <c r="B361" s="125"/>
      <c r="C361" s="183" t="s">
        <v>27</v>
      </c>
      <c r="D361" s="168">
        <v>277</v>
      </c>
      <c r="E361" s="138">
        <v>277</v>
      </c>
      <c r="F361" s="122"/>
      <c r="G361" s="138">
        <v>277</v>
      </c>
      <c r="H361" s="122"/>
      <c r="I361" s="138">
        <v>0</v>
      </c>
      <c r="J361" s="123"/>
      <c r="K361" s="193"/>
    </row>
    <row r="362" spans="1:11" s="1" customFormat="1" x14ac:dyDescent="0.25">
      <c r="A362" s="119"/>
      <c r="B362" s="125"/>
      <c r="C362" s="183" t="s">
        <v>28</v>
      </c>
      <c r="D362" s="168">
        <v>112</v>
      </c>
      <c r="E362" s="138">
        <v>112</v>
      </c>
      <c r="F362" s="122"/>
      <c r="G362" s="138">
        <v>109</v>
      </c>
      <c r="H362" s="122"/>
      <c r="I362" s="138">
        <v>3</v>
      </c>
      <c r="J362" s="123"/>
      <c r="K362" s="193"/>
    </row>
    <row r="363" spans="1:11" s="1" customFormat="1" x14ac:dyDescent="0.25">
      <c r="A363" s="119"/>
      <c r="B363" s="125"/>
      <c r="C363" s="183" t="s">
        <v>29</v>
      </c>
      <c r="D363" s="168">
        <v>203</v>
      </c>
      <c r="E363" s="138">
        <v>203</v>
      </c>
      <c r="F363" s="122"/>
      <c r="G363" s="138">
        <v>201</v>
      </c>
      <c r="H363" s="122"/>
      <c r="I363" s="138">
        <v>2</v>
      </c>
      <c r="J363" s="123"/>
      <c r="K363" s="193"/>
    </row>
    <row r="364" spans="1:11" s="1" customFormat="1" x14ac:dyDescent="0.25">
      <c r="A364" s="119"/>
      <c r="B364" s="125"/>
      <c r="C364" s="183" t="s">
        <v>30</v>
      </c>
      <c r="D364" s="168">
        <v>109</v>
      </c>
      <c r="E364" s="138">
        <v>109</v>
      </c>
      <c r="F364" s="122"/>
      <c r="G364" s="138">
        <v>109</v>
      </c>
      <c r="H364" s="122"/>
      <c r="I364" s="138">
        <v>0</v>
      </c>
      <c r="J364" s="123"/>
      <c r="K364" s="193"/>
    </row>
    <row r="365" spans="1:11" s="63" customFormat="1" x14ac:dyDescent="0.25">
      <c r="A365" s="54">
        <v>4</v>
      </c>
      <c r="B365" s="55" t="s">
        <v>311</v>
      </c>
      <c r="C365" s="144">
        <v>9</v>
      </c>
      <c r="D365" s="146">
        <f>SUM(D366:D374)</f>
        <v>1989</v>
      </c>
      <c r="E365" s="146">
        <f>SUM(E366:E374)</f>
        <v>1821</v>
      </c>
      <c r="F365" s="12">
        <f>E365/D365*100</f>
        <v>91.553544494720967</v>
      </c>
      <c r="G365" s="146">
        <f>SUM(G366:G374)</f>
        <v>1425</v>
      </c>
      <c r="H365" s="12">
        <f>G365/D365*100</f>
        <v>71.644042232277528</v>
      </c>
      <c r="I365" s="146">
        <f>SUM(I366:I374)</f>
        <v>396</v>
      </c>
      <c r="J365" s="12">
        <f>I365/D365*100</f>
        <v>19.909502262443439</v>
      </c>
      <c r="K365" s="197"/>
    </row>
    <row r="366" spans="1:11" s="59" customFormat="1" ht="16.5" x14ac:dyDescent="0.25">
      <c r="A366" s="56"/>
      <c r="B366" s="57"/>
      <c r="C366" s="210" t="s">
        <v>436</v>
      </c>
      <c r="D366" s="211">
        <v>265</v>
      </c>
      <c r="E366" s="211">
        <v>250</v>
      </c>
      <c r="F366" s="58"/>
      <c r="G366" s="211">
        <v>222</v>
      </c>
      <c r="H366" s="58"/>
      <c r="I366" s="211">
        <v>28</v>
      </c>
      <c r="J366" s="58"/>
      <c r="K366" s="198"/>
    </row>
    <row r="367" spans="1:11" s="59" customFormat="1" ht="16.5" x14ac:dyDescent="0.25">
      <c r="A367" s="56"/>
      <c r="B367" s="57"/>
      <c r="C367" s="210" t="s">
        <v>437</v>
      </c>
      <c r="D367" s="211">
        <v>156</v>
      </c>
      <c r="E367" s="211">
        <v>148</v>
      </c>
      <c r="F367" s="58"/>
      <c r="G367" s="211">
        <v>126</v>
      </c>
      <c r="H367" s="58"/>
      <c r="I367" s="211">
        <v>22</v>
      </c>
      <c r="J367" s="58"/>
      <c r="K367" s="198"/>
    </row>
    <row r="368" spans="1:11" s="59" customFormat="1" ht="16.5" x14ac:dyDescent="0.25">
      <c r="A368" s="56"/>
      <c r="B368" s="57"/>
      <c r="C368" s="210" t="s">
        <v>77</v>
      </c>
      <c r="D368" s="211">
        <v>145</v>
      </c>
      <c r="E368" s="211">
        <v>136</v>
      </c>
      <c r="F368" s="58"/>
      <c r="G368" s="211">
        <v>107</v>
      </c>
      <c r="H368" s="58"/>
      <c r="I368" s="211">
        <v>29</v>
      </c>
      <c r="J368" s="58"/>
      <c r="K368" s="198"/>
    </row>
    <row r="369" spans="1:11" s="59" customFormat="1" ht="16.5" x14ac:dyDescent="0.25">
      <c r="A369" s="56"/>
      <c r="B369" s="57"/>
      <c r="C369" s="210" t="s">
        <v>78</v>
      </c>
      <c r="D369" s="211">
        <v>215</v>
      </c>
      <c r="E369" s="211">
        <v>213</v>
      </c>
      <c r="F369" s="58"/>
      <c r="G369" s="211">
        <v>165</v>
      </c>
      <c r="H369" s="58"/>
      <c r="I369" s="211">
        <v>48</v>
      </c>
      <c r="J369" s="58"/>
      <c r="K369" s="198"/>
    </row>
    <row r="370" spans="1:11" s="59" customFormat="1" ht="16.5" x14ac:dyDescent="0.25">
      <c r="A370" s="56"/>
      <c r="B370" s="57"/>
      <c r="C370" s="210" t="s">
        <v>438</v>
      </c>
      <c r="D370" s="211">
        <v>351</v>
      </c>
      <c r="E370" s="211">
        <v>293</v>
      </c>
      <c r="F370" s="58"/>
      <c r="G370" s="211">
        <v>212</v>
      </c>
      <c r="H370" s="58"/>
      <c r="I370" s="211">
        <v>81</v>
      </c>
      <c r="J370" s="58"/>
      <c r="K370" s="198"/>
    </row>
    <row r="371" spans="1:11" s="59" customFormat="1" ht="16.5" x14ac:dyDescent="0.25">
      <c r="A371" s="56"/>
      <c r="B371" s="57"/>
      <c r="C371" s="210" t="s">
        <v>80</v>
      </c>
      <c r="D371" s="211">
        <v>215</v>
      </c>
      <c r="E371" s="211">
        <v>175</v>
      </c>
      <c r="F371" s="58"/>
      <c r="G371" s="211">
        <v>141</v>
      </c>
      <c r="H371" s="58"/>
      <c r="I371" s="211">
        <v>34</v>
      </c>
      <c r="J371" s="58"/>
      <c r="K371" s="198"/>
    </row>
    <row r="372" spans="1:11" s="59" customFormat="1" ht="16.5" x14ac:dyDescent="0.25">
      <c r="A372" s="56"/>
      <c r="B372" s="57"/>
      <c r="C372" s="210" t="s">
        <v>81</v>
      </c>
      <c r="D372" s="211">
        <v>247</v>
      </c>
      <c r="E372" s="211">
        <v>233</v>
      </c>
      <c r="F372" s="58"/>
      <c r="G372" s="211">
        <v>143</v>
      </c>
      <c r="H372" s="58"/>
      <c r="I372" s="211">
        <v>90</v>
      </c>
      <c r="J372" s="58"/>
      <c r="K372" s="198"/>
    </row>
    <row r="373" spans="1:11" s="59" customFormat="1" ht="16.5" x14ac:dyDescent="0.25">
      <c r="A373" s="56"/>
      <c r="B373" s="57"/>
      <c r="C373" s="210" t="s">
        <v>82</v>
      </c>
      <c r="D373" s="211">
        <v>255</v>
      </c>
      <c r="E373" s="211">
        <v>253</v>
      </c>
      <c r="F373" s="58"/>
      <c r="G373" s="211">
        <v>217</v>
      </c>
      <c r="H373" s="58"/>
      <c r="I373" s="211">
        <v>36</v>
      </c>
      <c r="J373" s="58"/>
      <c r="K373" s="198"/>
    </row>
    <row r="374" spans="1:11" s="59" customFormat="1" ht="33" x14ac:dyDescent="0.25">
      <c r="A374" s="56"/>
      <c r="B374" s="57"/>
      <c r="C374" s="210" t="s">
        <v>439</v>
      </c>
      <c r="D374" s="211">
        <v>140</v>
      </c>
      <c r="E374" s="211">
        <v>120</v>
      </c>
      <c r="F374" s="58"/>
      <c r="G374" s="211">
        <v>92</v>
      </c>
      <c r="H374" s="58"/>
      <c r="I374" s="211">
        <v>28</v>
      </c>
      <c r="J374" s="58"/>
      <c r="K374" s="198"/>
    </row>
    <row r="375" spans="1:11" s="63" customFormat="1" x14ac:dyDescent="0.25">
      <c r="A375" s="54">
        <v>5</v>
      </c>
      <c r="B375" s="55" t="s">
        <v>312</v>
      </c>
      <c r="C375" s="153">
        <v>6</v>
      </c>
      <c r="D375" s="154">
        <f>SUM(D376:D381)</f>
        <v>801</v>
      </c>
      <c r="E375" s="154">
        <f>SUM(E376:E381)</f>
        <v>801</v>
      </c>
      <c r="F375" s="208">
        <f>E375/D375*100</f>
        <v>100</v>
      </c>
      <c r="G375" s="154">
        <f>SUM(G376:G381)</f>
        <v>604</v>
      </c>
      <c r="H375" s="209">
        <f>G375/D375*100</f>
        <v>75.405742821473154</v>
      </c>
      <c r="I375" s="154">
        <f>SUM(I376:I381)</f>
        <v>197</v>
      </c>
      <c r="J375" s="209">
        <f>I375/D375*100</f>
        <v>24.594257178526842</v>
      </c>
      <c r="K375" s="197"/>
    </row>
    <row r="376" spans="1:11" s="59" customFormat="1" x14ac:dyDescent="0.25">
      <c r="A376" s="56"/>
      <c r="B376" s="207"/>
      <c r="C376" s="3" t="s">
        <v>142</v>
      </c>
      <c r="D376" s="4">
        <v>138</v>
      </c>
      <c r="E376" s="4">
        <v>138</v>
      </c>
      <c r="F376" s="107"/>
      <c r="G376" s="4">
        <v>111</v>
      </c>
      <c r="H376" s="107"/>
      <c r="I376" s="4">
        <v>27</v>
      </c>
      <c r="J376" s="106"/>
      <c r="K376" s="198"/>
    </row>
    <row r="377" spans="1:11" s="59" customFormat="1" x14ac:dyDescent="0.25">
      <c r="A377" s="56"/>
      <c r="B377" s="207"/>
      <c r="C377" s="3" t="s">
        <v>143</v>
      </c>
      <c r="D377" s="4">
        <v>107</v>
      </c>
      <c r="E377" s="4">
        <v>107</v>
      </c>
      <c r="F377" s="107"/>
      <c r="G377" s="4">
        <v>66</v>
      </c>
      <c r="H377" s="107"/>
      <c r="I377" s="4">
        <v>41</v>
      </c>
      <c r="J377" s="106"/>
      <c r="K377" s="198"/>
    </row>
    <row r="378" spans="1:11" s="59" customFormat="1" x14ac:dyDescent="0.25">
      <c r="A378" s="56"/>
      <c r="B378" s="207"/>
      <c r="C378" s="3" t="s">
        <v>144</v>
      </c>
      <c r="D378" s="4">
        <v>103</v>
      </c>
      <c r="E378" s="4">
        <v>103</v>
      </c>
      <c r="F378" s="107"/>
      <c r="G378" s="4">
        <v>71</v>
      </c>
      <c r="H378" s="107"/>
      <c r="I378" s="4">
        <v>32</v>
      </c>
      <c r="J378" s="106"/>
      <c r="K378" s="198"/>
    </row>
    <row r="379" spans="1:11" s="59" customFormat="1" x14ac:dyDescent="0.25">
      <c r="A379" s="56"/>
      <c r="B379" s="207"/>
      <c r="C379" s="3" t="s">
        <v>145</v>
      </c>
      <c r="D379" s="4">
        <v>110</v>
      </c>
      <c r="E379" s="4">
        <v>110</v>
      </c>
      <c r="F379" s="107"/>
      <c r="G379" s="4">
        <v>90</v>
      </c>
      <c r="H379" s="107"/>
      <c r="I379" s="4">
        <v>20</v>
      </c>
      <c r="J379" s="106"/>
      <c r="K379" s="198"/>
    </row>
    <row r="380" spans="1:11" s="59" customFormat="1" x14ac:dyDescent="0.25">
      <c r="A380" s="56"/>
      <c r="B380" s="207"/>
      <c r="C380" s="3" t="s">
        <v>146</v>
      </c>
      <c r="D380" s="4">
        <v>178</v>
      </c>
      <c r="E380" s="4">
        <v>178</v>
      </c>
      <c r="F380" s="107"/>
      <c r="G380" s="4">
        <v>121</v>
      </c>
      <c r="H380" s="107"/>
      <c r="I380" s="4">
        <v>57</v>
      </c>
      <c r="J380" s="106"/>
      <c r="K380" s="198"/>
    </row>
    <row r="381" spans="1:11" s="59" customFormat="1" x14ac:dyDescent="0.25">
      <c r="A381" s="56"/>
      <c r="B381" s="207"/>
      <c r="C381" s="3" t="s">
        <v>147</v>
      </c>
      <c r="D381" s="4">
        <v>165</v>
      </c>
      <c r="E381" s="4">
        <v>165</v>
      </c>
      <c r="F381" s="107"/>
      <c r="G381" s="4">
        <v>145</v>
      </c>
      <c r="H381" s="107"/>
      <c r="I381" s="4">
        <v>20</v>
      </c>
      <c r="J381" s="106"/>
      <c r="K381" s="198"/>
    </row>
    <row r="382" spans="1:11" s="37" customFormat="1" x14ac:dyDescent="0.25">
      <c r="A382" s="34"/>
      <c r="B382" s="26" t="s">
        <v>316</v>
      </c>
      <c r="C382" s="156">
        <f>C383+C394+C405+C411+C423</f>
        <v>42</v>
      </c>
      <c r="D382" s="156">
        <f>D383+D394+D405+D411+D423</f>
        <v>14698</v>
      </c>
      <c r="E382" s="156">
        <f>E383+E394+E405+E411+E423</f>
        <v>14670</v>
      </c>
      <c r="F382" s="36">
        <f>E382/D382*100</f>
        <v>99.809497890869508</v>
      </c>
      <c r="G382" s="156">
        <f>G383+G394+G405+G411+G423</f>
        <v>14385</v>
      </c>
      <c r="H382" s="36">
        <f>G382/D382*100</f>
        <v>97.870458565791267</v>
      </c>
      <c r="I382" s="156">
        <f>I383+I394+I405+I411+I423</f>
        <v>285</v>
      </c>
      <c r="J382" s="36">
        <f>I382/D382*100</f>
        <v>1.9390393250782418</v>
      </c>
      <c r="K382" s="190"/>
    </row>
    <row r="383" spans="1:11" s="75" customFormat="1" x14ac:dyDescent="0.25">
      <c r="A383" s="73">
        <v>1</v>
      </c>
      <c r="B383" s="55" t="s">
        <v>313</v>
      </c>
      <c r="C383" s="146">
        <v>10</v>
      </c>
      <c r="D383" s="146">
        <f>SUM(D384:D393)</f>
        <v>3115</v>
      </c>
      <c r="E383" s="146">
        <f>SUM(E384:E393)</f>
        <v>3110</v>
      </c>
      <c r="F383" s="62"/>
      <c r="G383" s="146">
        <f>SUM(G384:G393)</f>
        <v>3107</v>
      </c>
      <c r="H383" s="62"/>
      <c r="I383" s="146">
        <f>SUM(I384:I393)</f>
        <v>3</v>
      </c>
      <c r="J383" s="55"/>
      <c r="K383" s="74"/>
    </row>
    <row r="384" spans="1:11" s="70" customFormat="1" x14ac:dyDescent="0.25">
      <c r="A384" s="71"/>
      <c r="B384" s="61"/>
      <c r="C384" s="186" t="s">
        <v>74</v>
      </c>
      <c r="D384" s="139">
        <v>400</v>
      </c>
      <c r="E384" s="138">
        <v>400</v>
      </c>
      <c r="F384" s="61"/>
      <c r="G384" s="138">
        <v>400</v>
      </c>
      <c r="H384" s="61"/>
      <c r="I384" s="138">
        <f>E384-G384</f>
        <v>0</v>
      </c>
      <c r="J384" s="61"/>
      <c r="K384" s="72"/>
    </row>
    <row r="385" spans="1:11" s="70" customFormat="1" x14ac:dyDescent="0.25">
      <c r="A385" s="71"/>
      <c r="B385" s="61"/>
      <c r="C385" s="163" t="s">
        <v>75</v>
      </c>
      <c r="D385" s="139">
        <v>284</v>
      </c>
      <c r="E385" s="138">
        <v>284</v>
      </c>
      <c r="F385" s="61"/>
      <c r="G385" s="138">
        <v>283</v>
      </c>
      <c r="H385" s="61"/>
      <c r="I385" s="138">
        <f t="shared" ref="I385:I393" si="4">E385-G385</f>
        <v>1</v>
      </c>
      <c r="J385" s="61"/>
      <c r="K385" s="72"/>
    </row>
    <row r="386" spans="1:11" s="70" customFormat="1" x14ac:dyDescent="0.25">
      <c r="A386" s="71"/>
      <c r="B386" s="61"/>
      <c r="C386" s="163" t="s">
        <v>76</v>
      </c>
      <c r="D386" s="139">
        <v>316</v>
      </c>
      <c r="E386" s="138">
        <v>316</v>
      </c>
      <c r="F386" s="61"/>
      <c r="G386" s="138">
        <v>314</v>
      </c>
      <c r="H386" s="61"/>
      <c r="I386" s="138">
        <f t="shared" si="4"/>
        <v>2</v>
      </c>
      <c r="J386" s="61"/>
      <c r="K386" s="72"/>
    </row>
    <row r="387" spans="1:11" s="70" customFormat="1" x14ac:dyDescent="0.25">
      <c r="A387" s="71"/>
      <c r="B387" s="61"/>
      <c r="C387" s="163" t="s">
        <v>77</v>
      </c>
      <c r="D387" s="138">
        <v>320</v>
      </c>
      <c r="E387" s="138">
        <v>320</v>
      </c>
      <c r="F387" s="61"/>
      <c r="G387" s="138">
        <v>320</v>
      </c>
      <c r="H387" s="61"/>
      <c r="I387" s="138">
        <f t="shared" si="4"/>
        <v>0</v>
      </c>
      <c r="J387" s="61"/>
      <c r="K387" s="72"/>
    </row>
    <row r="388" spans="1:11" s="70" customFormat="1" x14ac:dyDescent="0.25">
      <c r="A388" s="71"/>
      <c r="B388" s="61"/>
      <c r="C388" s="157" t="s">
        <v>78</v>
      </c>
      <c r="D388" s="139">
        <v>257</v>
      </c>
      <c r="E388" s="139">
        <v>257</v>
      </c>
      <c r="F388" s="61"/>
      <c r="G388" s="139">
        <v>257</v>
      </c>
      <c r="H388" s="61"/>
      <c r="I388" s="139">
        <f t="shared" si="4"/>
        <v>0</v>
      </c>
      <c r="J388" s="61"/>
      <c r="K388" s="72"/>
    </row>
    <row r="389" spans="1:11" s="70" customFormat="1" x14ac:dyDescent="0.25">
      <c r="A389" s="71"/>
      <c r="B389" s="61"/>
      <c r="C389" s="163" t="s">
        <v>79</v>
      </c>
      <c r="D389" s="139">
        <v>243</v>
      </c>
      <c r="E389" s="138">
        <v>243</v>
      </c>
      <c r="F389" s="61"/>
      <c r="G389" s="138">
        <v>243</v>
      </c>
      <c r="H389" s="61"/>
      <c r="I389" s="138">
        <f t="shared" si="4"/>
        <v>0</v>
      </c>
      <c r="J389" s="61"/>
      <c r="K389" s="72"/>
    </row>
    <row r="390" spans="1:11" s="70" customFormat="1" x14ac:dyDescent="0.25">
      <c r="A390" s="71"/>
      <c r="B390" s="61"/>
      <c r="C390" s="163" t="s">
        <v>80</v>
      </c>
      <c r="D390" s="139">
        <v>302</v>
      </c>
      <c r="E390" s="138">
        <v>302</v>
      </c>
      <c r="F390" s="61"/>
      <c r="G390" s="138">
        <v>302</v>
      </c>
      <c r="H390" s="61"/>
      <c r="I390" s="138">
        <f t="shared" si="4"/>
        <v>0</v>
      </c>
      <c r="J390" s="61"/>
      <c r="K390" s="72"/>
    </row>
    <row r="391" spans="1:11" s="70" customFormat="1" x14ac:dyDescent="0.25">
      <c r="A391" s="71"/>
      <c r="B391" s="61"/>
      <c r="C391" s="163" t="s">
        <v>81</v>
      </c>
      <c r="D391" s="139">
        <v>430</v>
      </c>
      <c r="E391" s="138">
        <v>430</v>
      </c>
      <c r="F391" s="61"/>
      <c r="G391" s="138">
        <v>430</v>
      </c>
      <c r="H391" s="61"/>
      <c r="I391" s="138">
        <f t="shared" si="4"/>
        <v>0</v>
      </c>
      <c r="J391" s="61"/>
      <c r="K391" s="72"/>
    </row>
    <row r="392" spans="1:11" s="70" customFormat="1" x14ac:dyDescent="0.25">
      <c r="A392" s="71"/>
      <c r="B392" s="61"/>
      <c r="C392" s="163" t="s">
        <v>82</v>
      </c>
      <c r="D392" s="139">
        <v>286</v>
      </c>
      <c r="E392" s="138">
        <v>286</v>
      </c>
      <c r="F392" s="61"/>
      <c r="G392" s="138">
        <v>286</v>
      </c>
      <c r="H392" s="61"/>
      <c r="I392" s="138">
        <f t="shared" si="4"/>
        <v>0</v>
      </c>
      <c r="J392" s="61"/>
      <c r="K392" s="72"/>
    </row>
    <row r="393" spans="1:11" s="70" customFormat="1" x14ac:dyDescent="0.25">
      <c r="A393" s="71"/>
      <c r="B393" s="61"/>
      <c r="C393" s="163" t="s">
        <v>83</v>
      </c>
      <c r="D393" s="162">
        <v>277</v>
      </c>
      <c r="E393" s="138">
        <v>272</v>
      </c>
      <c r="F393" s="61"/>
      <c r="G393" s="138">
        <v>272</v>
      </c>
      <c r="H393" s="61"/>
      <c r="I393" s="138">
        <f t="shared" si="4"/>
        <v>0</v>
      </c>
      <c r="J393" s="61"/>
      <c r="K393" s="77" t="s">
        <v>355</v>
      </c>
    </row>
    <row r="394" spans="1:11" s="18" customFormat="1" x14ac:dyDescent="0.25">
      <c r="A394" s="15">
        <v>2</v>
      </c>
      <c r="B394" s="16" t="s">
        <v>219</v>
      </c>
      <c r="C394" s="134">
        <v>10</v>
      </c>
      <c r="D394" s="134">
        <f>SUM(D395:D404)</f>
        <v>3738</v>
      </c>
      <c r="E394" s="134">
        <f>SUM(E395:E404)</f>
        <v>3723</v>
      </c>
      <c r="F394" s="17">
        <f>E394/D394*100</f>
        <v>99.598715890850713</v>
      </c>
      <c r="G394" s="134">
        <f>SUM(G395:G404)</f>
        <v>3718</v>
      </c>
      <c r="H394" s="17">
        <f>G394/D394*100</f>
        <v>99.464954521134302</v>
      </c>
      <c r="I394" s="134">
        <f>SUM(I395:I404)</f>
        <v>6</v>
      </c>
      <c r="J394" s="17">
        <f>I394/D394*100</f>
        <v>0.16051364365971107</v>
      </c>
      <c r="K394" s="28"/>
    </row>
    <row r="395" spans="1:11" s="1" customFormat="1" x14ac:dyDescent="0.25">
      <c r="A395" s="119"/>
      <c r="B395" s="131"/>
      <c r="C395" s="163" t="s">
        <v>209</v>
      </c>
      <c r="D395" s="138">
        <v>363</v>
      </c>
      <c r="E395" s="138">
        <v>360</v>
      </c>
      <c r="F395" s="119"/>
      <c r="G395" s="138">
        <v>360</v>
      </c>
      <c r="H395" s="119"/>
      <c r="I395" s="138">
        <v>0</v>
      </c>
      <c r="J395" s="119"/>
      <c r="K395" s="193"/>
    </row>
    <row r="396" spans="1:11" s="1" customFormat="1" x14ac:dyDescent="0.25">
      <c r="A396" s="119"/>
      <c r="B396" s="131"/>
      <c r="C396" s="163" t="s">
        <v>210</v>
      </c>
      <c r="D396" s="138">
        <v>319</v>
      </c>
      <c r="E396" s="138">
        <v>319</v>
      </c>
      <c r="F396" s="119"/>
      <c r="G396" s="138">
        <v>319</v>
      </c>
      <c r="H396" s="119"/>
      <c r="I396" s="138">
        <v>0</v>
      </c>
      <c r="J396" s="119"/>
      <c r="K396" s="193"/>
    </row>
    <row r="397" spans="1:11" s="1" customFormat="1" x14ac:dyDescent="0.25">
      <c r="A397" s="119"/>
      <c r="B397" s="131"/>
      <c r="C397" s="163" t="s">
        <v>211</v>
      </c>
      <c r="D397" s="138">
        <v>492</v>
      </c>
      <c r="E397" s="138">
        <v>485</v>
      </c>
      <c r="F397" s="119"/>
      <c r="G397" s="138">
        <v>485</v>
      </c>
      <c r="H397" s="119"/>
      <c r="I397" s="138">
        <v>0</v>
      </c>
      <c r="J397" s="119"/>
      <c r="K397" s="193"/>
    </row>
    <row r="398" spans="1:11" s="1" customFormat="1" x14ac:dyDescent="0.25">
      <c r="A398" s="119"/>
      <c r="B398" s="131"/>
      <c r="C398" s="163" t="s">
        <v>212</v>
      </c>
      <c r="D398" s="138">
        <v>256</v>
      </c>
      <c r="E398" s="138">
        <v>256</v>
      </c>
      <c r="F398" s="119"/>
      <c r="G398" s="138">
        <v>256</v>
      </c>
      <c r="H398" s="119"/>
      <c r="I398" s="138">
        <v>0</v>
      </c>
      <c r="J398" s="119"/>
      <c r="K398" s="193"/>
    </row>
    <row r="399" spans="1:11" s="1" customFormat="1" x14ac:dyDescent="0.25">
      <c r="A399" s="119"/>
      <c r="B399" s="131"/>
      <c r="C399" s="163" t="s">
        <v>213</v>
      </c>
      <c r="D399" s="138">
        <v>500</v>
      </c>
      <c r="E399" s="138">
        <v>495</v>
      </c>
      <c r="F399" s="119"/>
      <c r="G399" s="138">
        <v>495</v>
      </c>
      <c r="H399" s="119"/>
      <c r="I399" s="138">
        <v>0</v>
      </c>
      <c r="J399" s="119"/>
      <c r="K399" s="193"/>
    </row>
    <row r="400" spans="1:11" s="1" customFormat="1" x14ac:dyDescent="0.25">
      <c r="A400" s="119"/>
      <c r="B400" s="131"/>
      <c r="C400" s="163" t="s">
        <v>214</v>
      </c>
      <c r="D400" s="138">
        <v>390</v>
      </c>
      <c r="E400" s="138">
        <v>390</v>
      </c>
      <c r="F400" s="119"/>
      <c r="G400" s="138">
        <v>388</v>
      </c>
      <c r="H400" s="119"/>
      <c r="I400" s="138">
        <v>2</v>
      </c>
      <c r="J400" s="119"/>
      <c r="K400" s="193"/>
    </row>
    <row r="401" spans="1:11" s="1" customFormat="1" x14ac:dyDescent="0.25">
      <c r="A401" s="119"/>
      <c r="B401" s="131"/>
      <c r="C401" s="163" t="s">
        <v>215</v>
      </c>
      <c r="D401" s="138">
        <v>442</v>
      </c>
      <c r="E401" s="138">
        <v>442</v>
      </c>
      <c r="F401" s="119"/>
      <c r="G401" s="138">
        <v>442</v>
      </c>
      <c r="H401" s="119"/>
      <c r="I401" s="138">
        <v>0</v>
      </c>
      <c r="J401" s="119"/>
      <c r="K401" s="193"/>
    </row>
    <row r="402" spans="1:11" s="1" customFormat="1" x14ac:dyDescent="0.25">
      <c r="A402" s="119"/>
      <c r="B402" s="131"/>
      <c r="C402" s="163" t="s">
        <v>216</v>
      </c>
      <c r="D402" s="138">
        <v>441</v>
      </c>
      <c r="E402" s="138">
        <v>441</v>
      </c>
      <c r="F402" s="119"/>
      <c r="G402" s="138">
        <v>439</v>
      </c>
      <c r="H402" s="119"/>
      <c r="I402" s="138">
        <v>3</v>
      </c>
      <c r="J402" s="119"/>
      <c r="K402" s="193"/>
    </row>
    <row r="403" spans="1:11" s="1" customFormat="1" ht="31.5" x14ac:dyDescent="0.25">
      <c r="A403" s="119"/>
      <c r="B403" s="131"/>
      <c r="C403" s="163" t="s">
        <v>217</v>
      </c>
      <c r="D403" s="138">
        <v>250</v>
      </c>
      <c r="E403" s="138">
        <v>250</v>
      </c>
      <c r="F403" s="119"/>
      <c r="G403" s="138">
        <v>249</v>
      </c>
      <c r="H403" s="119"/>
      <c r="I403" s="138">
        <v>1</v>
      </c>
      <c r="J403" s="119"/>
      <c r="K403" s="193"/>
    </row>
    <row r="404" spans="1:11" s="1" customFormat="1" ht="31.5" x14ac:dyDescent="0.25">
      <c r="A404" s="119"/>
      <c r="B404" s="131"/>
      <c r="C404" s="163" t="s">
        <v>218</v>
      </c>
      <c r="D404" s="138">
        <v>285</v>
      </c>
      <c r="E404" s="138">
        <v>285</v>
      </c>
      <c r="F404" s="119"/>
      <c r="G404" s="138">
        <v>285</v>
      </c>
      <c r="H404" s="119"/>
      <c r="I404" s="138">
        <v>0</v>
      </c>
      <c r="J404" s="119"/>
      <c r="K404" s="193"/>
    </row>
    <row r="405" spans="1:11" s="11" customFormat="1" x14ac:dyDescent="0.25">
      <c r="A405" s="10">
        <v>3</v>
      </c>
      <c r="B405" s="14" t="s">
        <v>208</v>
      </c>
      <c r="C405" s="167">
        <v>5</v>
      </c>
      <c r="D405" s="167">
        <f>SUM(D406:D410)</f>
        <v>1571</v>
      </c>
      <c r="E405" s="167">
        <f>SUM(E406:E410)</f>
        <v>1563</v>
      </c>
      <c r="F405" s="12">
        <f>E405/D405*100</f>
        <v>99.490770210057292</v>
      </c>
      <c r="G405" s="167">
        <f>SUM(G406:G410)</f>
        <v>1554</v>
      </c>
      <c r="H405" s="12">
        <f>G405/D405*100</f>
        <v>98.917886696371738</v>
      </c>
      <c r="I405" s="167">
        <f>SUM(I406:I410)</f>
        <v>8</v>
      </c>
      <c r="J405" s="12">
        <f>I405/D405*100</f>
        <v>0.50922978994271162</v>
      </c>
      <c r="K405" s="192"/>
    </row>
    <row r="406" spans="1:11" s="1" customFormat="1" x14ac:dyDescent="0.25">
      <c r="A406" s="119"/>
      <c r="B406" s="131"/>
      <c r="C406" s="163" t="s">
        <v>203</v>
      </c>
      <c r="D406" s="138">
        <v>334</v>
      </c>
      <c r="E406" s="138">
        <v>334</v>
      </c>
      <c r="F406" s="119"/>
      <c r="G406" s="138">
        <v>333</v>
      </c>
      <c r="H406" s="119"/>
      <c r="I406" s="138">
        <v>1</v>
      </c>
      <c r="J406" s="119"/>
      <c r="K406" s="193"/>
    </row>
    <row r="407" spans="1:11" s="1" customFormat="1" x14ac:dyDescent="0.25">
      <c r="A407" s="119"/>
      <c r="B407" s="131"/>
      <c r="C407" s="163" t="s">
        <v>204</v>
      </c>
      <c r="D407" s="138">
        <v>292</v>
      </c>
      <c r="E407" s="138">
        <v>292</v>
      </c>
      <c r="F407" s="119"/>
      <c r="G407" s="138">
        <v>292</v>
      </c>
      <c r="H407" s="119"/>
      <c r="I407" s="138">
        <v>0</v>
      </c>
      <c r="J407" s="119"/>
      <c r="K407" s="193"/>
    </row>
    <row r="408" spans="1:11" s="1" customFormat="1" x14ac:dyDescent="0.25">
      <c r="A408" s="119"/>
      <c r="B408" s="131"/>
      <c r="C408" s="163" t="s">
        <v>205</v>
      </c>
      <c r="D408" s="138">
        <v>336</v>
      </c>
      <c r="E408" s="138">
        <v>330</v>
      </c>
      <c r="F408" s="119"/>
      <c r="G408" s="138">
        <v>323</v>
      </c>
      <c r="H408" s="119"/>
      <c r="I408" s="138">
        <v>7</v>
      </c>
      <c r="J408" s="119"/>
      <c r="K408" s="193"/>
    </row>
    <row r="409" spans="1:11" s="1" customFormat="1" x14ac:dyDescent="0.25">
      <c r="A409" s="119"/>
      <c r="B409" s="131"/>
      <c r="C409" s="163" t="s">
        <v>206</v>
      </c>
      <c r="D409" s="138">
        <v>225</v>
      </c>
      <c r="E409" s="138">
        <v>223</v>
      </c>
      <c r="F409" s="119"/>
      <c r="G409" s="138">
        <v>222</v>
      </c>
      <c r="H409" s="119"/>
      <c r="I409" s="138">
        <v>0</v>
      </c>
      <c r="J409" s="119"/>
      <c r="K409" s="193"/>
    </row>
    <row r="410" spans="1:11" s="1" customFormat="1" x14ac:dyDescent="0.25">
      <c r="A410" s="119"/>
      <c r="B410" s="131"/>
      <c r="C410" s="163" t="s">
        <v>207</v>
      </c>
      <c r="D410" s="138">
        <v>384</v>
      </c>
      <c r="E410" s="138">
        <v>384</v>
      </c>
      <c r="F410" s="119"/>
      <c r="G410" s="138">
        <v>384</v>
      </c>
      <c r="H410" s="119"/>
      <c r="I410" s="138">
        <v>0</v>
      </c>
      <c r="J410" s="119"/>
      <c r="K410" s="193"/>
    </row>
    <row r="411" spans="1:11" s="11" customFormat="1" x14ac:dyDescent="0.25">
      <c r="A411" s="10">
        <v>4</v>
      </c>
      <c r="B411" s="14" t="s">
        <v>110</v>
      </c>
      <c r="C411" s="166">
        <v>11</v>
      </c>
      <c r="D411" s="166">
        <f>SUM(D412:D422)</f>
        <v>3734</v>
      </c>
      <c r="E411" s="166">
        <f>SUM(E412:E422)</f>
        <v>3734</v>
      </c>
      <c r="F411" s="12">
        <f>E411/D411*100</f>
        <v>100</v>
      </c>
      <c r="G411" s="166">
        <f>SUM(G412:G422)</f>
        <v>3716</v>
      </c>
      <c r="H411" s="12">
        <f>G411/D411*100</f>
        <v>99.517943224424215</v>
      </c>
      <c r="I411" s="166">
        <f>SUM(I412:I422)</f>
        <v>18</v>
      </c>
      <c r="J411" s="12">
        <f>I411/D411*100</f>
        <v>0.48205677557579002</v>
      </c>
      <c r="K411" s="192"/>
    </row>
    <row r="412" spans="1:11" s="1" customFormat="1" x14ac:dyDescent="0.25">
      <c r="A412" s="119"/>
      <c r="B412" s="131"/>
      <c r="C412" s="163" t="s">
        <v>99</v>
      </c>
      <c r="D412" s="138">
        <v>401</v>
      </c>
      <c r="E412" s="138">
        <v>401</v>
      </c>
      <c r="F412" s="119"/>
      <c r="G412" s="138">
        <v>396</v>
      </c>
      <c r="H412" s="119"/>
      <c r="I412" s="138">
        <v>5</v>
      </c>
      <c r="J412" s="119"/>
      <c r="K412" s="193"/>
    </row>
    <row r="413" spans="1:11" s="1" customFormat="1" x14ac:dyDescent="0.25">
      <c r="A413" s="119"/>
      <c r="B413" s="131"/>
      <c r="C413" s="163" t="s">
        <v>100</v>
      </c>
      <c r="D413" s="138">
        <v>246</v>
      </c>
      <c r="E413" s="138">
        <v>246</v>
      </c>
      <c r="F413" s="119"/>
      <c r="G413" s="138">
        <v>246</v>
      </c>
      <c r="H413" s="119"/>
      <c r="I413" s="138">
        <v>0</v>
      </c>
      <c r="J413" s="119"/>
      <c r="K413" s="193"/>
    </row>
    <row r="414" spans="1:11" s="1" customFormat="1" x14ac:dyDescent="0.25">
      <c r="A414" s="119"/>
      <c r="B414" s="131"/>
      <c r="C414" s="163" t="s">
        <v>101</v>
      </c>
      <c r="D414" s="138">
        <v>359</v>
      </c>
      <c r="E414" s="138">
        <v>359</v>
      </c>
      <c r="F414" s="119"/>
      <c r="G414" s="138">
        <v>357</v>
      </c>
      <c r="H414" s="119"/>
      <c r="I414" s="138">
        <v>2</v>
      </c>
      <c r="J414" s="119"/>
      <c r="K414" s="193"/>
    </row>
    <row r="415" spans="1:11" s="1" customFormat="1" x14ac:dyDescent="0.25">
      <c r="A415" s="119"/>
      <c r="B415" s="131"/>
      <c r="C415" s="163" t="s">
        <v>102</v>
      </c>
      <c r="D415" s="138">
        <v>534</v>
      </c>
      <c r="E415" s="138">
        <v>534</v>
      </c>
      <c r="F415" s="119"/>
      <c r="G415" s="138">
        <v>530</v>
      </c>
      <c r="H415" s="119"/>
      <c r="I415" s="138">
        <v>4</v>
      </c>
      <c r="J415" s="119"/>
      <c r="K415" s="193"/>
    </row>
    <row r="416" spans="1:11" s="1" customFormat="1" x14ac:dyDescent="0.25">
      <c r="A416" s="119"/>
      <c r="B416" s="131"/>
      <c r="C416" s="163" t="s">
        <v>103</v>
      </c>
      <c r="D416" s="138">
        <v>366</v>
      </c>
      <c r="E416" s="138">
        <v>366</v>
      </c>
      <c r="F416" s="119"/>
      <c r="G416" s="138">
        <v>362</v>
      </c>
      <c r="H416" s="119"/>
      <c r="I416" s="138">
        <v>4</v>
      </c>
      <c r="J416" s="119"/>
      <c r="K416" s="193"/>
    </row>
    <row r="417" spans="1:11" s="1" customFormat="1" x14ac:dyDescent="0.25">
      <c r="A417" s="119"/>
      <c r="B417" s="131"/>
      <c r="C417" s="163" t="s">
        <v>104</v>
      </c>
      <c r="D417" s="138">
        <v>329</v>
      </c>
      <c r="E417" s="138">
        <v>329</v>
      </c>
      <c r="F417" s="119"/>
      <c r="G417" s="138">
        <v>329</v>
      </c>
      <c r="H417" s="119"/>
      <c r="I417" s="138">
        <v>0</v>
      </c>
      <c r="J417" s="119"/>
      <c r="K417" s="193"/>
    </row>
    <row r="418" spans="1:11" s="1" customFormat="1" x14ac:dyDescent="0.25">
      <c r="A418" s="119"/>
      <c r="B418" s="131"/>
      <c r="C418" s="163" t="s">
        <v>105</v>
      </c>
      <c r="D418" s="138">
        <v>418</v>
      </c>
      <c r="E418" s="138">
        <v>418</v>
      </c>
      <c r="F418" s="119"/>
      <c r="G418" s="138">
        <v>417</v>
      </c>
      <c r="H418" s="119"/>
      <c r="I418" s="138">
        <v>1</v>
      </c>
      <c r="J418" s="119"/>
      <c r="K418" s="193"/>
    </row>
    <row r="419" spans="1:11" s="1" customFormat="1" ht="31.5" x14ac:dyDescent="0.25">
      <c r="A419" s="119"/>
      <c r="B419" s="131"/>
      <c r="C419" s="163" t="s">
        <v>106</v>
      </c>
      <c r="D419" s="138">
        <v>244</v>
      </c>
      <c r="E419" s="138">
        <v>244</v>
      </c>
      <c r="F419" s="119"/>
      <c r="G419" s="138">
        <v>242</v>
      </c>
      <c r="H419" s="119"/>
      <c r="I419" s="138">
        <v>2</v>
      </c>
      <c r="J419" s="119"/>
      <c r="K419" s="193"/>
    </row>
    <row r="420" spans="1:11" s="1" customFormat="1" ht="31.5" x14ac:dyDescent="0.25">
      <c r="A420" s="119"/>
      <c r="B420" s="131"/>
      <c r="C420" s="163" t="s">
        <v>107</v>
      </c>
      <c r="D420" s="138">
        <v>285</v>
      </c>
      <c r="E420" s="138">
        <v>285</v>
      </c>
      <c r="F420" s="119"/>
      <c r="G420" s="138">
        <v>285</v>
      </c>
      <c r="H420" s="119"/>
      <c r="I420" s="138">
        <v>0</v>
      </c>
      <c r="J420" s="119"/>
      <c r="K420" s="193"/>
    </row>
    <row r="421" spans="1:11" s="1" customFormat="1" x14ac:dyDescent="0.25">
      <c r="A421" s="119"/>
      <c r="B421" s="131"/>
      <c r="C421" s="163" t="s">
        <v>108</v>
      </c>
      <c r="D421" s="138">
        <v>354</v>
      </c>
      <c r="E421" s="138">
        <v>354</v>
      </c>
      <c r="F421" s="119"/>
      <c r="G421" s="138">
        <v>354</v>
      </c>
      <c r="H421" s="119"/>
      <c r="I421" s="138">
        <v>0</v>
      </c>
      <c r="J421" s="119"/>
      <c r="K421" s="193"/>
    </row>
    <row r="422" spans="1:11" s="1" customFormat="1" x14ac:dyDescent="0.25">
      <c r="A422" s="119"/>
      <c r="B422" s="131"/>
      <c r="C422" s="163" t="s">
        <v>109</v>
      </c>
      <c r="D422" s="138">
        <v>198</v>
      </c>
      <c r="E422" s="138">
        <v>198</v>
      </c>
      <c r="F422" s="119"/>
      <c r="G422" s="138">
        <v>198</v>
      </c>
      <c r="H422" s="119"/>
      <c r="I422" s="138">
        <v>0</v>
      </c>
      <c r="J422" s="119"/>
      <c r="K422" s="193"/>
    </row>
    <row r="423" spans="1:11" s="63" customFormat="1" ht="47.25" x14ac:dyDescent="0.25">
      <c r="A423" s="54">
        <v>5</v>
      </c>
      <c r="B423" s="55" t="s">
        <v>314</v>
      </c>
      <c r="C423" s="144">
        <v>6</v>
      </c>
      <c r="D423" s="146">
        <f>SUM(D424:D429)</f>
        <v>2540</v>
      </c>
      <c r="E423" s="146">
        <f>SUM(E424:E429)</f>
        <v>2540</v>
      </c>
      <c r="F423" s="62">
        <f>E423/D423*100</f>
        <v>100</v>
      </c>
      <c r="G423" s="146">
        <f>SUM(G424:G429)</f>
        <v>2290</v>
      </c>
      <c r="H423" s="64">
        <f>G423/D423*100</f>
        <v>90.157480314960623</v>
      </c>
      <c r="I423" s="146">
        <f>SUM(I424:I429)</f>
        <v>250</v>
      </c>
      <c r="J423" s="64">
        <f>I423/D423*100</f>
        <v>9.8425196850393704</v>
      </c>
      <c r="K423" s="197"/>
    </row>
    <row r="424" spans="1:11" s="67" customFormat="1" x14ac:dyDescent="0.25">
      <c r="A424" s="65"/>
      <c r="B424" s="66"/>
      <c r="C424" s="178" t="s">
        <v>349</v>
      </c>
      <c r="D424" s="136">
        <v>297</v>
      </c>
      <c r="E424" s="136">
        <v>297</v>
      </c>
      <c r="F424" s="19"/>
      <c r="G424" s="136">
        <v>235</v>
      </c>
      <c r="H424" s="19"/>
      <c r="I424" s="137">
        <v>62</v>
      </c>
      <c r="J424" s="19"/>
      <c r="K424" s="205"/>
    </row>
    <row r="425" spans="1:11" s="67" customFormat="1" x14ac:dyDescent="0.25">
      <c r="A425" s="65"/>
      <c r="B425" s="66"/>
      <c r="C425" s="178" t="s">
        <v>350</v>
      </c>
      <c r="D425" s="136">
        <v>219</v>
      </c>
      <c r="E425" s="136">
        <v>219</v>
      </c>
      <c r="F425" s="19"/>
      <c r="G425" s="136">
        <v>199</v>
      </c>
      <c r="H425" s="19"/>
      <c r="I425" s="137">
        <v>20</v>
      </c>
      <c r="J425" s="19"/>
      <c r="K425" s="205"/>
    </row>
    <row r="426" spans="1:11" s="67" customFormat="1" x14ac:dyDescent="0.25">
      <c r="A426" s="65"/>
      <c r="B426" s="66"/>
      <c r="C426" s="178" t="s">
        <v>351</v>
      </c>
      <c r="D426" s="136">
        <v>425</v>
      </c>
      <c r="E426" s="136">
        <v>425</v>
      </c>
      <c r="F426" s="19"/>
      <c r="G426" s="136">
        <v>422</v>
      </c>
      <c r="H426" s="19"/>
      <c r="I426" s="137">
        <v>3</v>
      </c>
      <c r="J426" s="19"/>
      <c r="K426" s="205"/>
    </row>
    <row r="427" spans="1:11" s="67" customFormat="1" x14ac:dyDescent="0.25">
      <c r="A427" s="65"/>
      <c r="B427" s="66"/>
      <c r="C427" s="178" t="s">
        <v>352</v>
      </c>
      <c r="D427" s="136">
        <v>951</v>
      </c>
      <c r="E427" s="136">
        <v>951</v>
      </c>
      <c r="F427" s="19"/>
      <c r="G427" s="136">
        <v>926</v>
      </c>
      <c r="H427" s="19"/>
      <c r="I427" s="137">
        <v>25</v>
      </c>
      <c r="J427" s="19"/>
      <c r="K427" s="205"/>
    </row>
    <row r="428" spans="1:11" s="67" customFormat="1" x14ac:dyDescent="0.25">
      <c r="A428" s="65"/>
      <c r="B428" s="66"/>
      <c r="C428" s="178" t="s">
        <v>353</v>
      </c>
      <c r="D428" s="136">
        <v>505</v>
      </c>
      <c r="E428" s="136">
        <v>505</v>
      </c>
      <c r="F428" s="19"/>
      <c r="G428" s="136">
        <v>365</v>
      </c>
      <c r="H428" s="19"/>
      <c r="I428" s="137">
        <v>140</v>
      </c>
      <c r="J428" s="19"/>
      <c r="K428" s="205"/>
    </row>
    <row r="429" spans="1:11" s="67" customFormat="1" x14ac:dyDescent="0.25">
      <c r="A429" s="65"/>
      <c r="B429" s="66"/>
      <c r="C429" s="178" t="s">
        <v>354</v>
      </c>
      <c r="D429" s="136">
        <v>143</v>
      </c>
      <c r="E429" s="136">
        <v>143</v>
      </c>
      <c r="F429" s="19"/>
      <c r="G429" s="136">
        <v>143</v>
      </c>
      <c r="H429" s="19"/>
      <c r="I429" s="137">
        <v>0</v>
      </c>
      <c r="J429" s="19"/>
      <c r="K429" s="205"/>
    </row>
    <row r="430" spans="1:11" s="37" customFormat="1" ht="31.5" x14ac:dyDescent="0.25">
      <c r="A430" s="34"/>
      <c r="B430" s="26" t="s">
        <v>315</v>
      </c>
      <c r="C430" s="133">
        <f>C431+C440+C447+C455</f>
        <v>32</v>
      </c>
      <c r="D430" s="133">
        <f>D431+D440+D447+D455</f>
        <v>8028</v>
      </c>
      <c r="E430" s="133">
        <f>E431+E440+E447+E455</f>
        <v>7996</v>
      </c>
      <c r="F430" s="36">
        <f>E430/D430*100</f>
        <v>99.601395117090192</v>
      </c>
      <c r="G430" s="133">
        <f>G431+G440+G447+G455</f>
        <v>7885</v>
      </c>
      <c r="H430" s="36">
        <f>G430/D430*100</f>
        <v>98.218734429496763</v>
      </c>
      <c r="I430" s="133">
        <f>I431+I440+I447+I455</f>
        <v>111</v>
      </c>
      <c r="J430" s="36">
        <f>I430/D430*100</f>
        <v>1.3826606875934229</v>
      </c>
      <c r="K430" s="190"/>
    </row>
    <row r="431" spans="1:11" s="11" customFormat="1" x14ac:dyDescent="0.25">
      <c r="A431" s="10">
        <v>1</v>
      </c>
      <c r="B431" s="14" t="s">
        <v>13</v>
      </c>
      <c r="C431" s="166">
        <v>8</v>
      </c>
      <c r="D431" s="166">
        <f>SUM(D432:D439)</f>
        <v>2243</v>
      </c>
      <c r="E431" s="166">
        <f>SUM(E432:E439)</f>
        <v>2243</v>
      </c>
      <c r="F431" s="10">
        <f>E431/D431*100</f>
        <v>100</v>
      </c>
      <c r="G431" s="166">
        <f>SUM(G432:G439)</f>
        <v>2196</v>
      </c>
      <c r="H431" s="12">
        <f>G431/D431*100</f>
        <v>97.904592064199733</v>
      </c>
      <c r="I431" s="166">
        <f>SUM(I432:I439)</f>
        <v>47</v>
      </c>
      <c r="J431" s="12">
        <f>I431/D431*100</f>
        <v>2.0954079358002677</v>
      </c>
      <c r="K431" s="192"/>
    </row>
    <row r="432" spans="1:11" s="1" customFormat="1" x14ac:dyDescent="0.25">
      <c r="A432" s="119"/>
      <c r="B432" s="131"/>
      <c r="C432" s="189" t="s">
        <v>14</v>
      </c>
      <c r="D432" s="164">
        <v>281</v>
      </c>
      <c r="E432" s="164">
        <v>281</v>
      </c>
      <c r="F432" s="126"/>
      <c r="G432" s="173">
        <v>266</v>
      </c>
      <c r="H432" s="126"/>
      <c r="I432" s="164">
        <v>15</v>
      </c>
      <c r="J432" s="119"/>
      <c r="K432" s="193"/>
    </row>
    <row r="433" spans="1:11" s="1" customFormat="1" x14ac:dyDescent="0.25">
      <c r="A433" s="119"/>
      <c r="B433" s="131"/>
      <c r="C433" s="189" t="s">
        <v>15</v>
      </c>
      <c r="D433" s="164">
        <v>249</v>
      </c>
      <c r="E433" s="164">
        <v>249</v>
      </c>
      <c r="F433" s="126"/>
      <c r="G433" s="173">
        <v>237</v>
      </c>
      <c r="H433" s="126"/>
      <c r="I433" s="164">
        <v>12</v>
      </c>
      <c r="J433" s="119"/>
      <c r="K433" s="193"/>
    </row>
    <row r="434" spans="1:11" s="1" customFormat="1" x14ac:dyDescent="0.25">
      <c r="A434" s="119"/>
      <c r="B434" s="131"/>
      <c r="C434" s="189" t="s">
        <v>16</v>
      </c>
      <c r="D434" s="164">
        <v>205</v>
      </c>
      <c r="E434" s="164">
        <v>205</v>
      </c>
      <c r="F434" s="126"/>
      <c r="G434" s="173">
        <v>204</v>
      </c>
      <c r="H434" s="126"/>
      <c r="I434" s="164">
        <v>1</v>
      </c>
      <c r="J434" s="119"/>
      <c r="K434" s="193"/>
    </row>
    <row r="435" spans="1:11" s="1" customFormat="1" x14ac:dyDescent="0.25">
      <c r="A435" s="119"/>
      <c r="B435" s="131"/>
      <c r="C435" s="189" t="s">
        <v>17</v>
      </c>
      <c r="D435" s="164">
        <v>229</v>
      </c>
      <c r="E435" s="164">
        <v>229</v>
      </c>
      <c r="F435" s="126"/>
      <c r="G435" s="173">
        <v>225</v>
      </c>
      <c r="H435" s="126"/>
      <c r="I435" s="164">
        <v>4</v>
      </c>
      <c r="J435" s="119"/>
      <c r="K435" s="193"/>
    </row>
    <row r="436" spans="1:11" s="1" customFormat="1" x14ac:dyDescent="0.25">
      <c r="A436" s="119"/>
      <c r="B436" s="131"/>
      <c r="C436" s="189" t="s">
        <v>18</v>
      </c>
      <c r="D436" s="164">
        <v>234</v>
      </c>
      <c r="E436" s="164">
        <v>234</v>
      </c>
      <c r="F436" s="126"/>
      <c r="G436" s="173">
        <v>234</v>
      </c>
      <c r="H436" s="126"/>
      <c r="I436" s="164">
        <v>0</v>
      </c>
      <c r="J436" s="119"/>
      <c r="K436" s="193"/>
    </row>
    <row r="437" spans="1:11" s="1" customFormat="1" x14ac:dyDescent="0.25">
      <c r="A437" s="119"/>
      <c r="B437" s="131"/>
      <c r="C437" s="189" t="s">
        <v>19</v>
      </c>
      <c r="D437" s="164">
        <v>448</v>
      </c>
      <c r="E437" s="164">
        <v>448</v>
      </c>
      <c r="F437" s="126"/>
      <c r="G437" s="173">
        <v>448</v>
      </c>
      <c r="H437" s="126"/>
      <c r="I437" s="164">
        <v>0</v>
      </c>
      <c r="J437" s="119"/>
      <c r="K437" s="193"/>
    </row>
    <row r="438" spans="1:11" s="1" customFormat="1" x14ac:dyDescent="0.25">
      <c r="A438" s="119"/>
      <c r="B438" s="131"/>
      <c r="C438" s="189" t="s">
        <v>20</v>
      </c>
      <c r="D438" s="164">
        <v>230</v>
      </c>
      <c r="E438" s="164">
        <v>230</v>
      </c>
      <c r="F438" s="126"/>
      <c r="G438" s="173">
        <v>230</v>
      </c>
      <c r="H438" s="126"/>
      <c r="I438" s="164">
        <v>0</v>
      </c>
      <c r="J438" s="119"/>
      <c r="K438" s="193"/>
    </row>
    <row r="439" spans="1:11" s="1" customFormat="1" x14ac:dyDescent="0.25">
      <c r="A439" s="119"/>
      <c r="B439" s="131"/>
      <c r="C439" s="189" t="s">
        <v>21</v>
      </c>
      <c r="D439" s="164">
        <v>367</v>
      </c>
      <c r="E439" s="164">
        <v>367</v>
      </c>
      <c r="F439" s="126"/>
      <c r="G439" s="173">
        <v>352</v>
      </c>
      <c r="H439" s="126"/>
      <c r="I439" s="164">
        <v>15</v>
      </c>
      <c r="J439" s="119"/>
      <c r="K439" s="193"/>
    </row>
    <row r="440" spans="1:11" s="11" customFormat="1" x14ac:dyDescent="0.25">
      <c r="A440" s="10">
        <v>2</v>
      </c>
      <c r="B440" s="14" t="s">
        <v>22</v>
      </c>
      <c r="C440" s="147">
        <v>6</v>
      </c>
      <c r="D440" s="147">
        <f>SUM(D441:D446)</f>
        <v>1303</v>
      </c>
      <c r="E440" s="147">
        <f>SUM(E441:E446)</f>
        <v>1303</v>
      </c>
      <c r="F440" s="10">
        <f>E440/D440*100</f>
        <v>100</v>
      </c>
      <c r="G440" s="147">
        <f>SUM(G441:G446)</f>
        <v>1296</v>
      </c>
      <c r="H440" s="12">
        <f>G440/D440*100</f>
        <v>99.462778204144286</v>
      </c>
      <c r="I440" s="147">
        <f>SUM(I441:I446)</f>
        <v>7</v>
      </c>
      <c r="J440" s="12">
        <f>I440/D440*100</f>
        <v>0.53722179585571761</v>
      </c>
      <c r="K440" s="192"/>
    </row>
    <row r="441" spans="1:11" s="1" customFormat="1" x14ac:dyDescent="0.25">
      <c r="A441" s="119"/>
      <c r="B441" s="125"/>
      <c r="C441" s="183" t="s">
        <v>288</v>
      </c>
      <c r="D441" s="138">
        <v>184</v>
      </c>
      <c r="E441" s="138">
        <v>184</v>
      </c>
      <c r="F441" s="122"/>
      <c r="G441" s="138">
        <v>184</v>
      </c>
      <c r="H441" s="122"/>
      <c r="I441" s="138">
        <v>0</v>
      </c>
      <c r="J441" s="123"/>
      <c r="K441" s="193"/>
    </row>
    <row r="442" spans="1:11" s="1" customFormat="1" x14ac:dyDescent="0.25">
      <c r="A442" s="119"/>
      <c r="B442" s="125"/>
      <c r="C442" s="183" t="s">
        <v>289</v>
      </c>
      <c r="D442" s="138">
        <v>294</v>
      </c>
      <c r="E442" s="138">
        <v>294</v>
      </c>
      <c r="F442" s="122"/>
      <c r="G442" s="138">
        <v>294</v>
      </c>
      <c r="H442" s="122"/>
      <c r="I442" s="138">
        <v>0</v>
      </c>
      <c r="J442" s="123"/>
      <c r="K442" s="193"/>
    </row>
    <row r="443" spans="1:11" s="1" customFormat="1" x14ac:dyDescent="0.25">
      <c r="A443" s="119"/>
      <c r="B443" s="125"/>
      <c r="C443" s="183" t="s">
        <v>290</v>
      </c>
      <c r="D443" s="138">
        <v>221</v>
      </c>
      <c r="E443" s="138">
        <v>221</v>
      </c>
      <c r="F443" s="122"/>
      <c r="G443" s="138">
        <v>220</v>
      </c>
      <c r="H443" s="122"/>
      <c r="I443" s="138">
        <v>1</v>
      </c>
      <c r="J443" s="123"/>
      <c r="K443" s="193"/>
    </row>
    <row r="444" spans="1:11" s="1" customFormat="1" x14ac:dyDescent="0.25">
      <c r="A444" s="119"/>
      <c r="B444" s="125"/>
      <c r="C444" s="183" t="s">
        <v>291</v>
      </c>
      <c r="D444" s="138">
        <v>182</v>
      </c>
      <c r="E444" s="138">
        <v>182</v>
      </c>
      <c r="F444" s="122"/>
      <c r="G444" s="138">
        <v>182</v>
      </c>
      <c r="H444" s="122"/>
      <c r="I444" s="138">
        <v>0</v>
      </c>
      <c r="J444" s="123"/>
      <c r="K444" s="193"/>
    </row>
    <row r="445" spans="1:11" s="1" customFormat="1" x14ac:dyDescent="0.25">
      <c r="A445" s="119"/>
      <c r="B445" s="125"/>
      <c r="C445" s="183" t="s">
        <v>292</v>
      </c>
      <c r="D445" s="138">
        <v>206</v>
      </c>
      <c r="E445" s="138">
        <v>206</v>
      </c>
      <c r="F445" s="122"/>
      <c r="G445" s="138">
        <v>206</v>
      </c>
      <c r="H445" s="122"/>
      <c r="I445" s="138">
        <v>0</v>
      </c>
      <c r="J445" s="123"/>
      <c r="K445" s="193"/>
    </row>
    <row r="446" spans="1:11" s="1" customFormat="1" x14ac:dyDescent="0.25">
      <c r="A446" s="119"/>
      <c r="B446" s="125"/>
      <c r="C446" s="183" t="s">
        <v>293</v>
      </c>
      <c r="D446" s="138">
        <v>216</v>
      </c>
      <c r="E446" s="138">
        <v>216</v>
      </c>
      <c r="F446" s="122"/>
      <c r="G446" s="138">
        <v>210</v>
      </c>
      <c r="H446" s="122"/>
      <c r="I446" s="138">
        <v>6</v>
      </c>
      <c r="J446" s="123"/>
      <c r="K446" s="193"/>
    </row>
    <row r="447" spans="1:11" s="11" customFormat="1" x14ac:dyDescent="0.25">
      <c r="A447" s="10">
        <v>3</v>
      </c>
      <c r="B447" s="14" t="s">
        <v>87</v>
      </c>
      <c r="C447" s="166">
        <v>7</v>
      </c>
      <c r="D447" s="166">
        <f>SUM(D448:D454)</f>
        <v>1822</v>
      </c>
      <c r="E447" s="166">
        <f>SUM(E448:E454)</f>
        <v>1802</v>
      </c>
      <c r="F447" s="12">
        <f>E447/D447*100</f>
        <v>98.902305159165749</v>
      </c>
      <c r="G447" s="166">
        <f>SUM(G448:G454)</f>
        <v>1798</v>
      </c>
      <c r="H447" s="12">
        <f>G447/D447*100</f>
        <v>98.682766190998905</v>
      </c>
      <c r="I447" s="166">
        <f>SUM(I448:I454)</f>
        <v>4</v>
      </c>
      <c r="J447" s="12">
        <f>I447/D447*100</f>
        <v>0.21953896816684962</v>
      </c>
      <c r="K447" s="192"/>
    </row>
    <row r="448" spans="1:11" s="1" customFormat="1" x14ac:dyDescent="0.25">
      <c r="A448" s="119"/>
      <c r="B448" s="131"/>
      <c r="C448" s="181" t="s">
        <v>88</v>
      </c>
      <c r="D448" s="164">
        <v>263</v>
      </c>
      <c r="E448" s="164">
        <v>262</v>
      </c>
      <c r="F448" s="119"/>
      <c r="G448" s="164">
        <v>262</v>
      </c>
      <c r="H448" s="119"/>
      <c r="I448" s="164">
        <v>0</v>
      </c>
      <c r="J448" s="119"/>
      <c r="K448" s="121" t="s">
        <v>95</v>
      </c>
    </row>
    <row r="449" spans="1:11" s="1" customFormat="1" x14ac:dyDescent="0.25">
      <c r="A449" s="119"/>
      <c r="B449" s="131"/>
      <c r="C449" s="181" t="s">
        <v>89</v>
      </c>
      <c r="D449" s="164">
        <v>181</v>
      </c>
      <c r="E449" s="164">
        <v>181</v>
      </c>
      <c r="F449" s="119"/>
      <c r="G449" s="164">
        <f>181-3</f>
        <v>178</v>
      </c>
      <c r="H449" s="119"/>
      <c r="I449" s="164">
        <v>3</v>
      </c>
      <c r="J449" s="119"/>
      <c r="K449" s="121"/>
    </row>
    <row r="450" spans="1:11" s="1" customFormat="1" x14ac:dyDescent="0.25">
      <c r="A450" s="119"/>
      <c r="B450" s="131"/>
      <c r="C450" s="181" t="s">
        <v>90</v>
      </c>
      <c r="D450" s="164">
        <v>283</v>
      </c>
      <c r="E450" s="164">
        <v>282</v>
      </c>
      <c r="F450" s="119"/>
      <c r="G450" s="164">
        <v>282</v>
      </c>
      <c r="H450" s="119"/>
      <c r="I450" s="164">
        <v>0</v>
      </c>
      <c r="J450" s="119"/>
      <c r="K450" s="121" t="s">
        <v>95</v>
      </c>
    </row>
    <row r="451" spans="1:11" s="1" customFormat="1" x14ac:dyDescent="0.25">
      <c r="A451" s="119"/>
      <c r="B451" s="131"/>
      <c r="C451" s="181" t="s">
        <v>91</v>
      </c>
      <c r="D451" s="164">
        <v>248</v>
      </c>
      <c r="E451" s="164">
        <v>241</v>
      </c>
      <c r="F451" s="119"/>
      <c r="G451" s="164">
        <v>240</v>
      </c>
      <c r="H451" s="119"/>
      <c r="I451" s="164">
        <v>1</v>
      </c>
      <c r="J451" s="119"/>
      <c r="K451" s="121" t="s">
        <v>96</v>
      </c>
    </row>
    <row r="452" spans="1:11" s="1" customFormat="1" x14ac:dyDescent="0.25">
      <c r="A452" s="119"/>
      <c r="B452" s="131"/>
      <c r="C452" s="181" t="s">
        <v>92</v>
      </c>
      <c r="D452" s="164">
        <v>234</v>
      </c>
      <c r="E452" s="164">
        <v>234</v>
      </c>
      <c r="F452" s="119"/>
      <c r="G452" s="164">
        <v>234</v>
      </c>
      <c r="H452" s="119"/>
      <c r="I452" s="164">
        <v>0</v>
      </c>
      <c r="J452" s="119"/>
      <c r="K452" s="121"/>
    </row>
    <row r="453" spans="1:11" s="1" customFormat="1" x14ac:dyDescent="0.25">
      <c r="A453" s="119"/>
      <c r="B453" s="131"/>
      <c r="C453" s="181" t="s">
        <v>93</v>
      </c>
      <c r="D453" s="164">
        <v>350</v>
      </c>
      <c r="E453" s="164">
        <v>342</v>
      </c>
      <c r="F453" s="119"/>
      <c r="G453" s="164">
        <f>343-1</f>
        <v>342</v>
      </c>
      <c r="H453" s="119"/>
      <c r="I453" s="164">
        <v>0</v>
      </c>
      <c r="J453" s="119"/>
      <c r="K453" s="121" t="s">
        <v>97</v>
      </c>
    </row>
    <row r="454" spans="1:11" s="1" customFormat="1" x14ac:dyDescent="0.25">
      <c r="A454" s="119"/>
      <c r="B454" s="131"/>
      <c r="C454" s="181" t="s">
        <v>94</v>
      </c>
      <c r="D454" s="164">
        <v>263</v>
      </c>
      <c r="E454" s="165">
        <v>260</v>
      </c>
      <c r="F454" s="119"/>
      <c r="G454" s="165">
        <v>260</v>
      </c>
      <c r="H454" s="119"/>
      <c r="I454" s="165">
        <v>0</v>
      </c>
      <c r="J454" s="119"/>
      <c r="K454" s="121" t="s">
        <v>98</v>
      </c>
    </row>
    <row r="455" spans="1:11" s="11" customFormat="1" x14ac:dyDescent="0.25">
      <c r="A455" s="10">
        <v>4</v>
      </c>
      <c r="B455" s="14" t="s">
        <v>231</v>
      </c>
      <c r="C455" s="166">
        <v>11</v>
      </c>
      <c r="D455" s="166">
        <f>SUM(D456:D466)</f>
        <v>2660</v>
      </c>
      <c r="E455" s="166">
        <f>SUM(E456:E466)</f>
        <v>2648</v>
      </c>
      <c r="F455" s="12">
        <f>E455/D455*100</f>
        <v>99.548872180451127</v>
      </c>
      <c r="G455" s="166">
        <f>SUM(G456:G466)</f>
        <v>2595</v>
      </c>
      <c r="H455" s="12">
        <f>G455/D455*100</f>
        <v>97.556390977443613</v>
      </c>
      <c r="I455" s="166">
        <f>SUM(I456:I466)</f>
        <v>53</v>
      </c>
      <c r="J455" s="12">
        <f>I455/D455*100</f>
        <v>1.992481203007519</v>
      </c>
      <c r="K455" s="192"/>
    </row>
    <row r="456" spans="1:11" s="1" customFormat="1" x14ac:dyDescent="0.25">
      <c r="A456" s="119"/>
      <c r="B456" s="119"/>
      <c r="C456" s="186" t="s">
        <v>220</v>
      </c>
      <c r="D456" s="150">
        <v>225</v>
      </c>
      <c r="E456" s="148">
        <v>225</v>
      </c>
      <c r="F456" s="119"/>
      <c r="G456" s="148">
        <v>223</v>
      </c>
      <c r="H456" s="119"/>
      <c r="I456" s="148">
        <v>2</v>
      </c>
      <c r="J456" s="119"/>
      <c r="K456" s="21"/>
    </row>
    <row r="457" spans="1:11" s="1" customFormat="1" x14ac:dyDescent="0.25">
      <c r="A457" s="119"/>
      <c r="B457" s="119"/>
      <c r="C457" s="186" t="s">
        <v>221</v>
      </c>
      <c r="D457" s="150">
        <v>245</v>
      </c>
      <c r="E457" s="148">
        <v>245</v>
      </c>
      <c r="F457" s="119"/>
      <c r="G457" s="148">
        <v>244</v>
      </c>
      <c r="H457" s="119"/>
      <c r="I457" s="148">
        <v>1</v>
      </c>
      <c r="J457" s="119"/>
      <c r="K457" s="21"/>
    </row>
    <row r="458" spans="1:11" s="1" customFormat="1" x14ac:dyDescent="0.25">
      <c r="A458" s="119"/>
      <c r="B458" s="119"/>
      <c r="C458" s="186" t="s">
        <v>222</v>
      </c>
      <c r="D458" s="150">
        <v>171</v>
      </c>
      <c r="E458" s="148">
        <v>171</v>
      </c>
      <c r="F458" s="119"/>
      <c r="G458" s="148">
        <v>171</v>
      </c>
      <c r="H458" s="119"/>
      <c r="I458" s="148"/>
      <c r="J458" s="119"/>
      <c r="K458" s="21"/>
    </row>
    <row r="459" spans="1:11" s="1" customFormat="1" x14ac:dyDescent="0.25">
      <c r="A459" s="119"/>
      <c r="B459" s="119"/>
      <c r="C459" s="186" t="s">
        <v>223</v>
      </c>
      <c r="D459" s="150">
        <v>111</v>
      </c>
      <c r="E459" s="148">
        <v>111</v>
      </c>
      <c r="F459" s="119"/>
      <c r="G459" s="148">
        <v>111</v>
      </c>
      <c r="H459" s="119"/>
      <c r="I459" s="148"/>
      <c r="J459" s="119"/>
      <c r="K459" s="21"/>
    </row>
    <row r="460" spans="1:11" s="1" customFormat="1" x14ac:dyDescent="0.25">
      <c r="A460" s="119"/>
      <c r="B460" s="119"/>
      <c r="C460" s="186" t="s">
        <v>224</v>
      </c>
      <c r="D460" s="150">
        <v>115</v>
      </c>
      <c r="E460" s="148">
        <v>114</v>
      </c>
      <c r="F460" s="119"/>
      <c r="G460" s="148">
        <v>106</v>
      </c>
      <c r="H460" s="119"/>
      <c r="I460" s="148">
        <v>8</v>
      </c>
      <c r="J460" s="119"/>
      <c r="K460" s="194" t="s">
        <v>250</v>
      </c>
    </row>
    <row r="461" spans="1:11" s="1" customFormat="1" ht="31.5" x14ac:dyDescent="0.25">
      <c r="A461" s="119"/>
      <c r="B461" s="119"/>
      <c r="C461" s="186" t="s">
        <v>225</v>
      </c>
      <c r="D461" s="150">
        <v>180</v>
      </c>
      <c r="E461" s="148">
        <v>180</v>
      </c>
      <c r="F461" s="119"/>
      <c r="G461" s="148">
        <v>171</v>
      </c>
      <c r="H461" s="119"/>
      <c r="I461" s="148">
        <v>9</v>
      </c>
      <c r="J461" s="119"/>
      <c r="K461" s="194"/>
    </row>
    <row r="462" spans="1:11" s="1" customFormat="1" ht="31.5" x14ac:dyDescent="0.25">
      <c r="A462" s="119"/>
      <c r="B462" s="119"/>
      <c r="C462" s="186" t="s">
        <v>226</v>
      </c>
      <c r="D462" s="150">
        <v>235</v>
      </c>
      <c r="E462" s="148">
        <v>235</v>
      </c>
      <c r="F462" s="119"/>
      <c r="G462" s="148">
        <v>228</v>
      </c>
      <c r="H462" s="119"/>
      <c r="I462" s="148">
        <v>7</v>
      </c>
      <c r="J462" s="119"/>
      <c r="K462" s="194"/>
    </row>
    <row r="463" spans="1:11" s="1" customFormat="1" ht="31.5" x14ac:dyDescent="0.25">
      <c r="A463" s="119"/>
      <c r="B463" s="119"/>
      <c r="C463" s="186" t="s">
        <v>227</v>
      </c>
      <c r="D463" s="150">
        <v>327</v>
      </c>
      <c r="E463" s="148">
        <v>327</v>
      </c>
      <c r="F463" s="119"/>
      <c r="G463" s="148">
        <v>327</v>
      </c>
      <c r="H463" s="119"/>
      <c r="I463" s="148"/>
      <c r="J463" s="119"/>
      <c r="K463" s="194"/>
    </row>
    <row r="464" spans="1:11" s="1" customFormat="1" ht="31.5" x14ac:dyDescent="0.25">
      <c r="A464" s="119"/>
      <c r="B464" s="119"/>
      <c r="C464" s="186" t="s">
        <v>228</v>
      </c>
      <c r="D464" s="150">
        <v>300</v>
      </c>
      <c r="E464" s="148">
        <v>297</v>
      </c>
      <c r="F464" s="119"/>
      <c r="G464" s="148">
        <v>295</v>
      </c>
      <c r="H464" s="119"/>
      <c r="I464" s="148">
        <v>2</v>
      </c>
      <c r="J464" s="119"/>
      <c r="K464" s="194" t="s">
        <v>251</v>
      </c>
    </row>
    <row r="465" spans="1:11" s="1" customFormat="1" ht="31.5" x14ac:dyDescent="0.25">
      <c r="A465" s="119"/>
      <c r="B465" s="119"/>
      <c r="C465" s="186" t="s">
        <v>229</v>
      </c>
      <c r="D465" s="150">
        <v>401</v>
      </c>
      <c r="E465" s="148">
        <v>397</v>
      </c>
      <c r="F465" s="119"/>
      <c r="G465" s="148">
        <v>380</v>
      </c>
      <c r="H465" s="119"/>
      <c r="I465" s="148">
        <v>17</v>
      </c>
      <c r="J465" s="119"/>
      <c r="K465" s="194" t="s">
        <v>252</v>
      </c>
    </row>
    <row r="466" spans="1:11" s="1" customFormat="1" ht="31.5" x14ac:dyDescent="0.25">
      <c r="A466" s="119"/>
      <c r="B466" s="119"/>
      <c r="C466" s="186" t="s">
        <v>230</v>
      </c>
      <c r="D466" s="150">
        <v>350</v>
      </c>
      <c r="E466" s="148">
        <v>346</v>
      </c>
      <c r="F466" s="119"/>
      <c r="G466" s="148">
        <v>339</v>
      </c>
      <c r="H466" s="119"/>
      <c r="I466" s="148">
        <v>7</v>
      </c>
      <c r="J466" s="119"/>
      <c r="K466" s="194" t="s">
        <v>252</v>
      </c>
    </row>
  </sheetData>
  <mergeCells count="11">
    <mergeCell ref="A4:A6"/>
    <mergeCell ref="C4:C6"/>
    <mergeCell ref="D4:J4"/>
    <mergeCell ref="K4:K6"/>
    <mergeCell ref="A1:K1"/>
    <mergeCell ref="A2:K2"/>
    <mergeCell ref="E5:F5"/>
    <mergeCell ref="G5:H5"/>
    <mergeCell ref="I5:J5"/>
    <mergeCell ref="D5:D6"/>
    <mergeCell ref="B4:B6"/>
  </mergeCells>
  <pageMargins left="0.24" right="0.16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3"/>
  <sheetViews>
    <sheetView tabSelected="1" workbookViewId="0">
      <selection activeCell="H7" sqref="H7"/>
    </sheetView>
  </sheetViews>
  <sheetFormatPr defaultRowHeight="15.75" x14ac:dyDescent="0.25"/>
  <cols>
    <col min="1" max="1" width="5.125" style="271" customWidth="1"/>
    <col min="2" max="2" width="30.375" style="271" customWidth="1"/>
    <col min="3" max="3" width="12.125" style="271" customWidth="1"/>
    <col min="4" max="4" width="14" style="271" customWidth="1"/>
    <col min="5" max="5" width="13.875" style="271" customWidth="1"/>
    <col min="6" max="6" width="15.625" style="271" customWidth="1"/>
    <col min="7" max="7" width="12" style="271" customWidth="1"/>
    <col min="8" max="8" width="15.375" style="271" customWidth="1"/>
    <col min="9" max="9" width="14.75" style="271" customWidth="1"/>
    <col min="10" max="11" width="9" style="271"/>
    <col min="12" max="13" width="9" style="282"/>
    <col min="14" max="16384" width="9" style="271"/>
  </cols>
  <sheetData>
    <row r="1" spans="1:13" ht="32.25" customHeight="1" x14ac:dyDescent="0.25">
      <c r="A1" s="362" t="s">
        <v>451</v>
      </c>
      <c r="B1" s="362"/>
      <c r="C1" s="362"/>
      <c r="D1" s="362"/>
      <c r="E1" s="362"/>
      <c r="F1" s="362"/>
      <c r="G1" s="362"/>
      <c r="H1" s="362"/>
      <c r="I1" s="362"/>
    </row>
    <row r="4" spans="1:13" ht="30.75" customHeight="1" x14ac:dyDescent="0.25">
      <c r="A4" s="363" t="s">
        <v>2</v>
      </c>
      <c r="B4" s="363" t="s">
        <v>449</v>
      </c>
      <c r="C4" s="364" t="s">
        <v>5</v>
      </c>
      <c r="D4" s="365"/>
      <c r="E4" s="365"/>
      <c r="F4" s="365"/>
      <c r="G4" s="365"/>
      <c r="H4" s="365"/>
      <c r="I4" s="366"/>
    </row>
    <row r="5" spans="1:13" ht="36" customHeight="1" x14ac:dyDescent="0.25">
      <c r="A5" s="363"/>
      <c r="B5" s="363"/>
      <c r="C5" s="367" t="s">
        <v>6</v>
      </c>
      <c r="D5" s="367" t="s">
        <v>7</v>
      </c>
      <c r="E5" s="367"/>
      <c r="F5" s="367" t="s">
        <v>10</v>
      </c>
      <c r="G5" s="367"/>
      <c r="H5" s="367" t="s">
        <v>11</v>
      </c>
      <c r="I5" s="367"/>
    </row>
    <row r="6" spans="1:13" ht="24.75" customHeight="1" x14ac:dyDescent="0.25">
      <c r="A6" s="363"/>
      <c r="B6" s="363"/>
      <c r="C6" s="367"/>
      <c r="D6" s="44" t="s">
        <v>8</v>
      </c>
      <c r="E6" s="44" t="s">
        <v>9</v>
      </c>
      <c r="F6" s="44" t="s">
        <v>8</v>
      </c>
      <c r="G6" s="44" t="s">
        <v>9</v>
      </c>
      <c r="H6" s="44" t="s">
        <v>8</v>
      </c>
      <c r="I6" s="44" t="s">
        <v>9</v>
      </c>
    </row>
    <row r="7" spans="1:13" s="92" customFormat="1" x14ac:dyDescent="0.25">
      <c r="A7" s="42" t="s">
        <v>452</v>
      </c>
      <c r="B7" s="27" t="s">
        <v>348</v>
      </c>
      <c r="C7" s="238">
        <f>SUM(C8:C19)</f>
        <v>42864</v>
      </c>
      <c r="D7" s="238">
        <f>SUM(D8:D19)</f>
        <v>42501</v>
      </c>
      <c r="E7" s="239">
        <f>D7/C7*100</f>
        <v>99.153135498320268</v>
      </c>
      <c r="F7" s="238">
        <f>SUM(F8:F19)</f>
        <v>42290</v>
      </c>
      <c r="G7" s="239">
        <f>F7/C7*100</f>
        <v>98.660880925718558</v>
      </c>
      <c r="H7" s="238">
        <f>SUM(H8:H19)</f>
        <v>142</v>
      </c>
      <c r="I7" s="239">
        <f>H7/C7*100</f>
        <v>0.33128032848077643</v>
      </c>
      <c r="L7" s="276"/>
      <c r="M7" s="276"/>
    </row>
    <row r="8" spans="1:13" s="51" customFormat="1" ht="31.5" x14ac:dyDescent="0.25">
      <c r="A8" s="230">
        <v>1</v>
      </c>
      <c r="B8" s="234" t="s">
        <v>448</v>
      </c>
      <c r="C8" s="231">
        <v>3793</v>
      </c>
      <c r="D8" s="231">
        <v>3781</v>
      </c>
      <c r="E8" s="265">
        <f t="shared" ref="E8:E18" si="0">D8/C8*100</f>
        <v>99.683627735301869</v>
      </c>
      <c r="F8" s="231">
        <v>3781</v>
      </c>
      <c r="G8" s="265">
        <f t="shared" ref="G8:G18" si="1">F8/C8*100</f>
        <v>99.683627735301869</v>
      </c>
      <c r="H8" s="231">
        <v>0</v>
      </c>
      <c r="I8" s="265">
        <f t="shared" ref="I8:I18" si="2">H8/C8*100</f>
        <v>0</v>
      </c>
      <c r="L8" s="250"/>
      <c r="M8" s="250"/>
    </row>
    <row r="9" spans="1:13" s="67" customFormat="1" x14ac:dyDescent="0.25">
      <c r="A9" s="233">
        <v>2</v>
      </c>
      <c r="B9" s="240" t="s">
        <v>119</v>
      </c>
      <c r="C9" s="227">
        <v>3284</v>
      </c>
      <c r="D9" s="228">
        <v>3272</v>
      </c>
      <c r="E9" s="265">
        <f t="shared" si="0"/>
        <v>99.634591961023148</v>
      </c>
      <c r="F9" s="228">
        <v>3265</v>
      </c>
      <c r="G9" s="265">
        <f t="shared" si="1"/>
        <v>99.421437271619979</v>
      </c>
      <c r="H9" s="221">
        <v>7</v>
      </c>
      <c r="I9" s="265">
        <f t="shared" si="2"/>
        <v>0.21315468940316687</v>
      </c>
      <c r="L9" s="283"/>
      <c r="M9" s="283"/>
    </row>
    <row r="10" spans="1:13" s="67" customFormat="1" x14ac:dyDescent="0.25">
      <c r="A10" s="233">
        <v>3</v>
      </c>
      <c r="B10" s="240" t="s">
        <v>281</v>
      </c>
      <c r="C10" s="241">
        <v>6397</v>
      </c>
      <c r="D10" s="242">
        <v>6397</v>
      </c>
      <c r="E10" s="266">
        <f t="shared" si="0"/>
        <v>100</v>
      </c>
      <c r="F10" s="227">
        <v>6325</v>
      </c>
      <c r="G10" s="265">
        <f t="shared" si="1"/>
        <v>98.874472408941699</v>
      </c>
      <c r="H10" s="227">
        <v>16</v>
      </c>
      <c r="I10" s="265">
        <f t="shared" si="2"/>
        <v>0.25011724245740191</v>
      </c>
      <c r="L10" s="283"/>
      <c r="M10" s="283"/>
    </row>
    <row r="11" spans="1:13" s="67" customFormat="1" x14ac:dyDescent="0.25">
      <c r="A11" s="233">
        <v>4</v>
      </c>
      <c r="B11" s="243" t="s">
        <v>73</v>
      </c>
      <c r="C11" s="221">
        <v>1587</v>
      </c>
      <c r="D11" s="221">
        <v>1587</v>
      </c>
      <c r="E11" s="266">
        <f t="shared" si="0"/>
        <v>100</v>
      </c>
      <c r="F11" s="221">
        <v>1583</v>
      </c>
      <c r="G11" s="265">
        <f t="shared" si="1"/>
        <v>99.747952110901068</v>
      </c>
      <c r="H11" s="221">
        <v>4</v>
      </c>
      <c r="I11" s="265">
        <f t="shared" si="2"/>
        <v>0.25204788909892878</v>
      </c>
      <c r="L11" s="283"/>
      <c r="M11" s="283"/>
    </row>
    <row r="12" spans="1:13" s="67" customFormat="1" x14ac:dyDescent="0.25">
      <c r="A12" s="233">
        <v>5</v>
      </c>
      <c r="B12" s="243" t="s">
        <v>86</v>
      </c>
      <c r="C12" s="227">
        <v>3183</v>
      </c>
      <c r="D12" s="227">
        <v>3162</v>
      </c>
      <c r="E12" s="265">
        <f t="shared" si="0"/>
        <v>99.340245051837897</v>
      </c>
      <c r="F12" s="227">
        <v>3152</v>
      </c>
      <c r="G12" s="265">
        <f t="shared" si="1"/>
        <v>99.02607602890356</v>
      </c>
      <c r="H12" s="227">
        <v>10</v>
      </c>
      <c r="I12" s="265">
        <f t="shared" si="2"/>
        <v>0.31416902293433868</v>
      </c>
      <c r="L12" s="283"/>
      <c r="M12" s="283"/>
    </row>
    <row r="13" spans="1:13" s="67" customFormat="1" x14ac:dyDescent="0.25">
      <c r="A13" s="233">
        <v>6</v>
      </c>
      <c r="B13" s="243" t="s">
        <v>64</v>
      </c>
      <c r="C13" s="229">
        <v>2002</v>
      </c>
      <c r="D13" s="227">
        <v>2002</v>
      </c>
      <c r="E13" s="266">
        <f t="shared" si="0"/>
        <v>100</v>
      </c>
      <c r="F13" s="227">
        <v>1991</v>
      </c>
      <c r="G13" s="265">
        <f t="shared" si="1"/>
        <v>99.45054945054946</v>
      </c>
      <c r="H13" s="227">
        <v>11</v>
      </c>
      <c r="I13" s="265">
        <f t="shared" si="2"/>
        <v>0.5494505494505495</v>
      </c>
      <c r="L13" s="283"/>
      <c r="M13" s="283"/>
    </row>
    <row r="14" spans="1:13" s="67" customFormat="1" x14ac:dyDescent="0.25">
      <c r="A14" s="233">
        <v>7</v>
      </c>
      <c r="B14" s="243" t="s">
        <v>282</v>
      </c>
      <c r="C14" s="227">
        <v>2331</v>
      </c>
      <c r="D14" s="227">
        <v>2323</v>
      </c>
      <c r="E14" s="265">
        <f t="shared" si="0"/>
        <v>99.656799656799649</v>
      </c>
      <c r="F14" s="235">
        <v>2305</v>
      </c>
      <c r="G14" s="265">
        <f t="shared" si="1"/>
        <v>98.884598884598887</v>
      </c>
      <c r="H14" s="235">
        <v>17</v>
      </c>
      <c r="I14" s="265">
        <f t="shared" si="2"/>
        <v>0.72930072930072931</v>
      </c>
      <c r="L14" s="283"/>
      <c r="M14" s="283"/>
    </row>
    <row r="15" spans="1:13" s="67" customFormat="1" x14ac:dyDescent="0.25">
      <c r="A15" s="233">
        <v>8</v>
      </c>
      <c r="B15" s="244" t="s">
        <v>294</v>
      </c>
      <c r="C15" s="221">
        <v>2742</v>
      </c>
      <c r="D15" s="221">
        <v>2742</v>
      </c>
      <c r="E15" s="266">
        <f t="shared" si="0"/>
        <v>100</v>
      </c>
      <c r="F15" s="221">
        <v>2723</v>
      </c>
      <c r="G15" s="265">
        <f t="shared" si="1"/>
        <v>99.307075127644055</v>
      </c>
      <c r="H15" s="221">
        <v>7</v>
      </c>
      <c r="I15" s="265">
        <f t="shared" si="2"/>
        <v>0.25528811086797959</v>
      </c>
      <c r="L15" s="283"/>
      <c r="M15" s="283"/>
    </row>
    <row r="16" spans="1:13" s="67" customFormat="1" x14ac:dyDescent="0.25">
      <c r="A16" s="233">
        <v>9</v>
      </c>
      <c r="B16" s="237" t="s">
        <v>347</v>
      </c>
      <c r="C16" s="221">
        <v>8434</v>
      </c>
      <c r="D16" s="221">
        <v>8187</v>
      </c>
      <c r="E16" s="265">
        <f t="shared" si="0"/>
        <v>97.071377756699079</v>
      </c>
      <c r="F16" s="221">
        <v>8159</v>
      </c>
      <c r="G16" s="265">
        <f t="shared" si="1"/>
        <v>96.739388190656854</v>
      </c>
      <c r="H16" s="221">
        <v>28</v>
      </c>
      <c r="I16" s="265">
        <f t="shared" si="2"/>
        <v>0.33198956604221008</v>
      </c>
      <c r="J16" s="268"/>
      <c r="L16" s="283"/>
      <c r="M16" s="283"/>
    </row>
    <row r="17" spans="1:13" s="67" customFormat="1" x14ac:dyDescent="0.25">
      <c r="A17" s="233">
        <v>10</v>
      </c>
      <c r="B17" s="237" t="s">
        <v>295</v>
      </c>
      <c r="C17" s="221">
        <v>5031</v>
      </c>
      <c r="D17" s="221">
        <v>5010</v>
      </c>
      <c r="E17" s="265">
        <f t="shared" si="0"/>
        <v>99.582587954680974</v>
      </c>
      <c r="F17" s="221">
        <v>5001</v>
      </c>
      <c r="G17" s="265">
        <f t="shared" si="1"/>
        <v>99.403697078115684</v>
      </c>
      <c r="H17" s="221">
        <v>9</v>
      </c>
      <c r="I17" s="265">
        <f t="shared" si="2"/>
        <v>0.17889087656529518</v>
      </c>
      <c r="L17" s="283"/>
      <c r="M17" s="283"/>
    </row>
    <row r="18" spans="1:13" s="245" customFormat="1" x14ac:dyDescent="0.25">
      <c r="A18" s="233">
        <v>11</v>
      </c>
      <c r="B18" s="243" t="s">
        <v>249</v>
      </c>
      <c r="C18" s="227">
        <v>3864</v>
      </c>
      <c r="D18" s="227">
        <v>3822</v>
      </c>
      <c r="E18" s="265">
        <f t="shared" si="0"/>
        <v>98.91304347826086</v>
      </c>
      <c r="F18" s="227">
        <v>3789</v>
      </c>
      <c r="G18" s="265">
        <f t="shared" si="1"/>
        <v>98.059006211180119</v>
      </c>
      <c r="H18" s="221">
        <v>33</v>
      </c>
      <c r="I18" s="265">
        <f t="shared" si="2"/>
        <v>0.85403726708074534</v>
      </c>
      <c r="L18" s="284"/>
      <c r="M18" s="284"/>
    </row>
    <row r="19" spans="1:13" s="273" customFormat="1" ht="78.75" x14ac:dyDescent="0.25">
      <c r="A19" s="233">
        <v>12</v>
      </c>
      <c r="B19" s="293" t="s">
        <v>463</v>
      </c>
      <c r="C19" s="235">
        <v>216</v>
      </c>
      <c r="D19" s="235">
        <v>216</v>
      </c>
      <c r="E19" s="294">
        <v>98.91304347826086</v>
      </c>
      <c r="F19" s="235">
        <v>216</v>
      </c>
      <c r="G19" s="294">
        <v>98.059006211180119</v>
      </c>
      <c r="H19" s="221">
        <v>0</v>
      </c>
      <c r="I19" s="294">
        <v>0.85403726708074534</v>
      </c>
      <c r="J19" s="287"/>
      <c r="K19" s="272"/>
      <c r="L19" s="285"/>
      <c r="M19" s="286"/>
    </row>
    <row r="20" spans="1:13" s="274" customFormat="1" x14ac:dyDescent="0.25">
      <c r="A20" s="224" t="s">
        <v>453</v>
      </c>
      <c r="B20" s="295" t="s">
        <v>357</v>
      </c>
      <c r="C20" s="296">
        <f>SUM(C21:C27)</f>
        <v>17839</v>
      </c>
      <c r="D20" s="296">
        <f>SUM(D21:D27)</f>
        <v>17630</v>
      </c>
      <c r="E20" s="297">
        <f>D20/C20*100</f>
        <v>98.828409664218839</v>
      </c>
      <c r="F20" s="296">
        <f>SUM(F21:F27)</f>
        <v>17421</v>
      </c>
      <c r="G20" s="297">
        <f>F20/C20*100</f>
        <v>97.656819328437692</v>
      </c>
      <c r="H20" s="296">
        <f>SUM(H21:H27)</f>
        <v>199</v>
      </c>
      <c r="I20" s="297">
        <f>H20/C20*100</f>
        <v>1.1155333819160267</v>
      </c>
    </row>
    <row r="21" spans="1:13" s="275" customFormat="1" x14ac:dyDescent="0.25">
      <c r="A21" s="230">
        <v>1</v>
      </c>
      <c r="B21" s="298" t="s">
        <v>287</v>
      </c>
      <c r="C21" s="299">
        <v>3010</v>
      </c>
      <c r="D21" s="299">
        <v>2985</v>
      </c>
      <c r="E21" s="300">
        <f t="shared" ref="E21:E27" si="3">D21/C21*100</f>
        <v>99.169435215946848</v>
      </c>
      <c r="F21" s="299">
        <v>2944</v>
      </c>
      <c r="G21" s="300">
        <f t="shared" ref="G21:G27" si="4">F21/C21*100</f>
        <v>97.807308970099669</v>
      </c>
      <c r="H21" s="299">
        <v>35</v>
      </c>
      <c r="I21" s="300">
        <f t="shared" ref="I21:I27" si="5">H21/C21*100</f>
        <v>1.1627906976744187</v>
      </c>
    </row>
    <row r="22" spans="1:13" s="275" customFormat="1" x14ac:dyDescent="0.25">
      <c r="A22" s="230">
        <v>2</v>
      </c>
      <c r="B22" s="298" t="s">
        <v>296</v>
      </c>
      <c r="C22" s="299">
        <v>2359</v>
      </c>
      <c r="D22" s="299">
        <v>2311</v>
      </c>
      <c r="E22" s="300">
        <f t="shared" si="3"/>
        <v>97.965239508266208</v>
      </c>
      <c r="F22" s="299">
        <v>2308</v>
      </c>
      <c r="G22" s="300">
        <f t="shared" si="4"/>
        <v>97.838066977532861</v>
      </c>
      <c r="H22" s="299">
        <v>3</v>
      </c>
      <c r="I22" s="300">
        <f t="shared" si="5"/>
        <v>0.1271725307333616</v>
      </c>
    </row>
    <row r="23" spans="1:13" s="275" customFormat="1" x14ac:dyDescent="0.25">
      <c r="A23" s="230">
        <v>3</v>
      </c>
      <c r="B23" s="298" t="s">
        <v>133</v>
      </c>
      <c r="C23" s="299">
        <v>1976</v>
      </c>
      <c r="D23" s="299">
        <v>1974</v>
      </c>
      <c r="E23" s="300">
        <f t="shared" si="3"/>
        <v>99.89878542510121</v>
      </c>
      <c r="F23" s="299">
        <v>1943</v>
      </c>
      <c r="G23" s="300">
        <f t="shared" si="4"/>
        <v>98.329959514170042</v>
      </c>
      <c r="H23" s="299">
        <v>31</v>
      </c>
      <c r="I23" s="300">
        <f t="shared" si="5"/>
        <v>1.568825910931174</v>
      </c>
    </row>
    <row r="24" spans="1:13" s="275" customFormat="1" x14ac:dyDescent="0.25">
      <c r="A24" s="230">
        <v>4</v>
      </c>
      <c r="B24" s="298" t="s">
        <v>326</v>
      </c>
      <c r="C24" s="299">
        <v>2534</v>
      </c>
      <c r="D24" s="299">
        <v>2456</v>
      </c>
      <c r="E24" s="300">
        <f t="shared" si="3"/>
        <v>96.921862667719012</v>
      </c>
      <c r="F24" s="299">
        <v>2449</v>
      </c>
      <c r="G24" s="300">
        <f t="shared" si="4"/>
        <v>96.645619573796367</v>
      </c>
      <c r="H24" s="299">
        <v>3</v>
      </c>
      <c r="I24" s="300">
        <f t="shared" si="5"/>
        <v>0.11838989739542227</v>
      </c>
    </row>
    <row r="25" spans="1:13" s="275" customFormat="1" x14ac:dyDescent="0.25">
      <c r="A25" s="230">
        <v>5</v>
      </c>
      <c r="B25" s="298" t="s">
        <v>297</v>
      </c>
      <c r="C25" s="299">
        <v>4027</v>
      </c>
      <c r="D25" s="299">
        <v>3971</v>
      </c>
      <c r="E25" s="300">
        <f t="shared" si="3"/>
        <v>98.609386640178798</v>
      </c>
      <c r="F25" s="299">
        <v>3883</v>
      </c>
      <c r="G25" s="300">
        <f t="shared" si="4"/>
        <v>96.42413707474546</v>
      </c>
      <c r="H25" s="299">
        <v>88</v>
      </c>
      <c r="I25" s="300">
        <f t="shared" si="5"/>
        <v>2.1852495654333248</v>
      </c>
    </row>
    <row r="26" spans="1:13" s="275" customFormat="1" x14ac:dyDescent="0.25">
      <c r="A26" s="230">
        <v>6</v>
      </c>
      <c r="B26" s="298" t="s">
        <v>298</v>
      </c>
      <c r="C26" s="299">
        <v>1797</v>
      </c>
      <c r="D26" s="299">
        <v>1797</v>
      </c>
      <c r="E26" s="301">
        <f t="shared" si="3"/>
        <v>100</v>
      </c>
      <c r="F26" s="299">
        <v>1794</v>
      </c>
      <c r="G26" s="300">
        <f t="shared" si="4"/>
        <v>99.833055091819702</v>
      </c>
      <c r="H26" s="299">
        <v>3</v>
      </c>
      <c r="I26" s="300">
        <f t="shared" si="5"/>
        <v>0.1669449081803005</v>
      </c>
    </row>
    <row r="27" spans="1:13" s="275" customFormat="1" x14ac:dyDescent="0.25">
      <c r="A27" s="230">
        <v>7</v>
      </c>
      <c r="B27" s="298" t="s">
        <v>299</v>
      </c>
      <c r="C27" s="299">
        <v>2136</v>
      </c>
      <c r="D27" s="299">
        <v>2136</v>
      </c>
      <c r="E27" s="301">
        <f t="shared" si="3"/>
        <v>100</v>
      </c>
      <c r="F27" s="299">
        <v>2100</v>
      </c>
      <c r="G27" s="300">
        <f t="shared" si="4"/>
        <v>98.31460674157303</v>
      </c>
      <c r="H27" s="299">
        <v>36</v>
      </c>
      <c r="I27" s="300">
        <f t="shared" si="5"/>
        <v>1.6853932584269662</v>
      </c>
    </row>
    <row r="28" spans="1:13" s="276" customFormat="1" x14ac:dyDescent="0.25">
      <c r="A28" s="224" t="s">
        <v>454</v>
      </c>
      <c r="B28" s="295" t="s">
        <v>318</v>
      </c>
      <c r="C28" s="296">
        <f>SUM(C29:C36)</f>
        <v>14072</v>
      </c>
      <c r="D28" s="296">
        <f>SUM(D29:D36)</f>
        <v>14041</v>
      </c>
      <c r="E28" s="297">
        <f>D28/C28*100</f>
        <v>99.779704377487207</v>
      </c>
      <c r="F28" s="296">
        <f>SUM(F29:F36)</f>
        <v>14023</v>
      </c>
      <c r="G28" s="297">
        <f>F28/C28*100</f>
        <v>99.65179079022171</v>
      </c>
      <c r="H28" s="296">
        <f>SUM(H29:H36)</f>
        <v>17</v>
      </c>
      <c r="I28" s="297">
        <f>H28/C28*100</f>
        <v>0.12080727686185333</v>
      </c>
    </row>
    <row r="29" spans="1:13" s="250" customFormat="1" x14ac:dyDescent="0.25">
      <c r="A29" s="230">
        <v>1</v>
      </c>
      <c r="B29" s="298" t="s">
        <v>301</v>
      </c>
      <c r="C29" s="299">
        <v>2468</v>
      </c>
      <c r="D29" s="299">
        <v>2467</v>
      </c>
      <c r="E29" s="300">
        <f t="shared" ref="E29:E36" si="6">D29/C29*100</f>
        <v>99.959481361426256</v>
      </c>
      <c r="F29" s="299">
        <v>2464</v>
      </c>
      <c r="G29" s="300">
        <f t="shared" ref="G29:G36" si="7">F29/C29*100</f>
        <v>99.837925445705025</v>
      </c>
      <c r="H29" s="299">
        <v>3</v>
      </c>
      <c r="I29" s="300">
        <f t="shared" ref="I29:I36" si="8">H29/C29*100</f>
        <v>0.12155591572123178</v>
      </c>
    </row>
    <row r="30" spans="1:13" s="250" customFormat="1" x14ac:dyDescent="0.25">
      <c r="A30" s="230">
        <v>2</v>
      </c>
      <c r="B30" s="298" t="s">
        <v>302</v>
      </c>
      <c r="C30" s="299">
        <v>1322</v>
      </c>
      <c r="D30" s="299">
        <v>1322</v>
      </c>
      <c r="E30" s="301">
        <f t="shared" si="6"/>
        <v>100</v>
      </c>
      <c r="F30" s="299">
        <v>1322</v>
      </c>
      <c r="G30" s="301">
        <f t="shared" si="7"/>
        <v>100</v>
      </c>
      <c r="H30" s="299">
        <v>0</v>
      </c>
      <c r="I30" s="300">
        <f t="shared" si="8"/>
        <v>0</v>
      </c>
    </row>
    <row r="31" spans="1:13" s="250" customFormat="1" x14ac:dyDescent="0.25">
      <c r="A31" s="230">
        <v>3</v>
      </c>
      <c r="B31" s="298" t="s">
        <v>310</v>
      </c>
      <c r="C31" s="299">
        <v>2309</v>
      </c>
      <c r="D31" s="299">
        <v>2309</v>
      </c>
      <c r="E31" s="301">
        <f t="shared" si="6"/>
        <v>100</v>
      </c>
      <c r="F31" s="299">
        <v>2309</v>
      </c>
      <c r="G31" s="301">
        <f t="shared" si="7"/>
        <v>100</v>
      </c>
      <c r="H31" s="299">
        <v>0</v>
      </c>
      <c r="I31" s="300">
        <f t="shared" si="8"/>
        <v>0</v>
      </c>
    </row>
    <row r="32" spans="1:13" s="250" customFormat="1" x14ac:dyDescent="0.25">
      <c r="A32" s="230">
        <v>4</v>
      </c>
      <c r="B32" s="298" t="s">
        <v>196</v>
      </c>
      <c r="C32" s="299">
        <v>1658</v>
      </c>
      <c r="D32" s="299">
        <v>1658</v>
      </c>
      <c r="E32" s="301">
        <f t="shared" si="6"/>
        <v>100</v>
      </c>
      <c r="F32" s="299">
        <v>1652</v>
      </c>
      <c r="G32" s="300">
        <f t="shared" si="7"/>
        <v>99.638118214716528</v>
      </c>
      <c r="H32" s="299">
        <v>6</v>
      </c>
      <c r="I32" s="300">
        <f t="shared" si="8"/>
        <v>0.36188178528347409</v>
      </c>
      <c r="L32" s="287"/>
      <c r="M32" s="287"/>
    </row>
    <row r="33" spans="1:11" s="250" customFormat="1" x14ac:dyDescent="0.25">
      <c r="A33" s="230">
        <v>5</v>
      </c>
      <c r="B33" s="298" t="s">
        <v>141</v>
      </c>
      <c r="C33" s="299">
        <v>1246</v>
      </c>
      <c r="D33" s="299">
        <v>1246</v>
      </c>
      <c r="E33" s="301">
        <f t="shared" si="6"/>
        <v>100</v>
      </c>
      <c r="F33" s="299">
        <v>1246</v>
      </c>
      <c r="G33" s="301">
        <f t="shared" si="7"/>
        <v>100</v>
      </c>
      <c r="H33" s="299"/>
      <c r="I33" s="300">
        <f t="shared" si="8"/>
        <v>0</v>
      </c>
    </row>
    <row r="34" spans="1:11" s="250" customFormat="1" x14ac:dyDescent="0.25">
      <c r="A34" s="230">
        <v>6</v>
      </c>
      <c r="B34" s="298" t="s">
        <v>47</v>
      </c>
      <c r="C34" s="299">
        <v>1323</v>
      </c>
      <c r="D34" s="299">
        <v>1323</v>
      </c>
      <c r="E34" s="301">
        <f t="shared" si="6"/>
        <v>100</v>
      </c>
      <c r="F34" s="299">
        <v>1322</v>
      </c>
      <c r="G34" s="300">
        <f t="shared" si="7"/>
        <v>99.924414210128504</v>
      </c>
      <c r="H34" s="299">
        <v>1</v>
      </c>
      <c r="I34" s="300">
        <f t="shared" si="8"/>
        <v>7.5585789871504161E-2</v>
      </c>
    </row>
    <row r="35" spans="1:11" s="250" customFormat="1" x14ac:dyDescent="0.25">
      <c r="A35" s="230">
        <v>7</v>
      </c>
      <c r="B35" s="298" t="s">
        <v>183</v>
      </c>
      <c r="C35" s="299">
        <v>2129</v>
      </c>
      <c r="D35" s="299">
        <v>2099</v>
      </c>
      <c r="E35" s="300">
        <f t="shared" si="6"/>
        <v>98.590887740723346</v>
      </c>
      <c r="F35" s="299">
        <v>2096</v>
      </c>
      <c r="G35" s="300">
        <f t="shared" si="7"/>
        <v>98.449976514795679</v>
      </c>
      <c r="H35" s="299">
        <v>3</v>
      </c>
      <c r="I35" s="300">
        <f t="shared" si="8"/>
        <v>0.14091122592766556</v>
      </c>
    </row>
    <row r="36" spans="1:11" s="250" customFormat="1" x14ac:dyDescent="0.25">
      <c r="A36" s="230">
        <v>8</v>
      </c>
      <c r="B36" s="298" t="s">
        <v>55</v>
      </c>
      <c r="C36" s="299">
        <v>1617</v>
      </c>
      <c r="D36" s="299">
        <v>1617</v>
      </c>
      <c r="E36" s="301">
        <f t="shared" si="6"/>
        <v>100</v>
      </c>
      <c r="F36" s="299">
        <v>1612</v>
      </c>
      <c r="G36" s="300">
        <f t="shared" si="7"/>
        <v>99.690785405071111</v>
      </c>
      <c r="H36" s="299">
        <v>4</v>
      </c>
      <c r="I36" s="300">
        <f t="shared" si="8"/>
        <v>0.24737167594310452</v>
      </c>
    </row>
    <row r="37" spans="1:11" s="250" customFormat="1" x14ac:dyDescent="0.25">
      <c r="A37" s="224" t="s">
        <v>455</v>
      </c>
      <c r="B37" s="251" t="s">
        <v>319</v>
      </c>
      <c r="C37" s="225">
        <f>SUM(C38:C45)</f>
        <v>14055</v>
      </c>
      <c r="D37" s="225">
        <f>SUM(D38:D45)</f>
        <v>13714</v>
      </c>
      <c r="E37" s="226">
        <f>D37/C37*100</f>
        <v>97.573817146922806</v>
      </c>
      <c r="F37" s="225">
        <f>SUM(F38:F45)</f>
        <v>13464</v>
      </c>
      <c r="G37" s="226">
        <f>F37/C37*100</f>
        <v>95.795090715048019</v>
      </c>
      <c r="H37" s="225">
        <f>SUM(H38:H45)</f>
        <v>238</v>
      </c>
      <c r="I37" s="226">
        <f>H37/C37*100</f>
        <v>1.6933475631447883</v>
      </c>
    </row>
    <row r="38" spans="1:11" s="277" customFormat="1" ht="27" customHeight="1" x14ac:dyDescent="0.25">
      <c r="A38" s="233">
        <v>1</v>
      </c>
      <c r="B38" s="244" t="s">
        <v>465</v>
      </c>
      <c r="C38" s="221">
        <v>3550</v>
      </c>
      <c r="D38" s="221">
        <v>3290</v>
      </c>
      <c r="E38" s="294">
        <f t="shared" ref="E38" si="9">D38/C38*100</f>
        <v>92.676056338028161</v>
      </c>
      <c r="F38" s="221">
        <v>3262</v>
      </c>
      <c r="G38" s="294">
        <f t="shared" ref="G38" si="10">F38/C38*100</f>
        <v>91.887323943661968</v>
      </c>
      <c r="H38" s="221">
        <v>16</v>
      </c>
      <c r="I38" s="294">
        <f t="shared" ref="I38" si="11">H38/C38*100</f>
        <v>0.45070422535211269</v>
      </c>
      <c r="K38" s="285"/>
    </row>
    <row r="39" spans="1:11" s="250" customFormat="1" x14ac:dyDescent="0.25">
      <c r="A39" s="302">
        <v>2</v>
      </c>
      <c r="B39" s="303" t="s">
        <v>40</v>
      </c>
      <c r="C39" s="299">
        <v>2685</v>
      </c>
      <c r="D39" s="299">
        <v>2642</v>
      </c>
      <c r="E39" s="232">
        <f t="shared" ref="E39:E45" si="12">D39/C39*100</f>
        <v>98.398510242085663</v>
      </c>
      <c r="F39" s="299">
        <v>2497</v>
      </c>
      <c r="G39" s="232">
        <f t="shared" ref="G39:G45" si="13">F39/C39*100</f>
        <v>92.998137802607076</v>
      </c>
      <c r="H39" s="221">
        <v>145</v>
      </c>
      <c r="I39" s="232">
        <f t="shared" ref="I39:I45" si="14">H39/C39*100</f>
        <v>5.4003724394785841</v>
      </c>
      <c r="K39" s="304"/>
    </row>
    <row r="40" spans="1:11" s="250" customFormat="1" x14ac:dyDescent="0.25">
      <c r="A40" s="302">
        <v>3</v>
      </c>
      <c r="B40" s="303" t="s">
        <v>132</v>
      </c>
      <c r="C40" s="299">
        <v>1068</v>
      </c>
      <c r="D40" s="299">
        <v>1068</v>
      </c>
      <c r="E40" s="267">
        <f t="shared" si="12"/>
        <v>100</v>
      </c>
      <c r="F40" s="299">
        <v>1062</v>
      </c>
      <c r="G40" s="232">
        <f t="shared" si="13"/>
        <v>99.438202247191015</v>
      </c>
      <c r="H40" s="299">
        <v>6</v>
      </c>
      <c r="I40" s="232">
        <f t="shared" si="14"/>
        <v>0.5617977528089888</v>
      </c>
    </row>
    <row r="41" spans="1:11" s="250" customFormat="1" x14ac:dyDescent="0.25">
      <c r="A41" s="302">
        <v>4</v>
      </c>
      <c r="B41" s="303" t="s">
        <v>120</v>
      </c>
      <c r="C41" s="299">
        <v>1296</v>
      </c>
      <c r="D41" s="299">
        <v>1295</v>
      </c>
      <c r="E41" s="232">
        <f t="shared" si="12"/>
        <v>99.922839506172849</v>
      </c>
      <c r="F41" s="299">
        <v>1290</v>
      </c>
      <c r="G41" s="232">
        <f t="shared" si="13"/>
        <v>99.537037037037038</v>
      </c>
      <c r="H41" s="299">
        <v>5</v>
      </c>
      <c r="I41" s="232">
        <f t="shared" si="14"/>
        <v>0.38580246913580246</v>
      </c>
    </row>
    <row r="42" spans="1:11" s="250" customFormat="1" x14ac:dyDescent="0.25">
      <c r="A42" s="302">
        <v>5</v>
      </c>
      <c r="B42" s="303" t="s">
        <v>260</v>
      </c>
      <c r="C42" s="299">
        <v>1508</v>
      </c>
      <c r="D42" s="299">
        <v>1508</v>
      </c>
      <c r="E42" s="267">
        <f t="shared" si="12"/>
        <v>100</v>
      </c>
      <c r="F42" s="299">
        <v>1462</v>
      </c>
      <c r="G42" s="232">
        <f t="shared" si="13"/>
        <v>96.949602122015904</v>
      </c>
      <c r="H42" s="299">
        <v>46</v>
      </c>
      <c r="I42" s="232">
        <f t="shared" si="14"/>
        <v>3.0503978779840848</v>
      </c>
    </row>
    <row r="43" spans="1:11" s="250" customFormat="1" x14ac:dyDescent="0.25">
      <c r="A43" s="302">
        <v>6</v>
      </c>
      <c r="B43" s="303" t="s">
        <v>173</v>
      </c>
      <c r="C43" s="299">
        <v>1307</v>
      </c>
      <c r="D43" s="299">
        <v>1307</v>
      </c>
      <c r="E43" s="267">
        <f t="shared" si="12"/>
        <v>100</v>
      </c>
      <c r="F43" s="299">
        <v>1296</v>
      </c>
      <c r="G43" s="232">
        <f t="shared" si="13"/>
        <v>99.158377964804899</v>
      </c>
      <c r="H43" s="299">
        <v>11</v>
      </c>
      <c r="I43" s="232">
        <f t="shared" si="14"/>
        <v>0.84162203519510326</v>
      </c>
    </row>
    <row r="44" spans="1:11" s="250" customFormat="1" x14ac:dyDescent="0.25">
      <c r="A44" s="302">
        <v>7</v>
      </c>
      <c r="B44" s="303" t="s">
        <v>148</v>
      </c>
      <c r="C44" s="299">
        <v>1284</v>
      </c>
      <c r="D44" s="299">
        <v>1260</v>
      </c>
      <c r="E44" s="232">
        <f t="shared" si="12"/>
        <v>98.130841121495322</v>
      </c>
      <c r="F44" s="299">
        <v>1260</v>
      </c>
      <c r="G44" s="232">
        <f t="shared" si="13"/>
        <v>98.130841121495322</v>
      </c>
      <c r="H44" s="299">
        <v>0</v>
      </c>
      <c r="I44" s="232">
        <f t="shared" si="14"/>
        <v>0</v>
      </c>
    </row>
    <row r="45" spans="1:11" s="250" customFormat="1" x14ac:dyDescent="0.25">
      <c r="A45" s="302">
        <v>8</v>
      </c>
      <c r="B45" s="303" t="s">
        <v>140</v>
      </c>
      <c r="C45" s="299">
        <v>1357</v>
      </c>
      <c r="D45" s="299">
        <v>1344</v>
      </c>
      <c r="E45" s="232">
        <f t="shared" si="12"/>
        <v>99.042004421518058</v>
      </c>
      <c r="F45" s="299">
        <v>1335</v>
      </c>
      <c r="G45" s="232">
        <f t="shared" si="13"/>
        <v>98.37877671333824</v>
      </c>
      <c r="H45" s="299">
        <v>9</v>
      </c>
      <c r="I45" s="232">
        <f t="shared" si="14"/>
        <v>0.66322770817980836</v>
      </c>
    </row>
    <row r="46" spans="1:11" s="274" customFormat="1" x14ac:dyDescent="0.25">
      <c r="A46" s="224" t="s">
        <v>456</v>
      </c>
      <c r="B46" s="295" t="s">
        <v>317</v>
      </c>
      <c r="C46" s="296">
        <f>SUM(C47:C51)</f>
        <v>8372</v>
      </c>
      <c r="D46" s="296">
        <f>SUM(D47:D51)</f>
        <v>8180</v>
      </c>
      <c r="E46" s="297">
        <f>D46/C46*100</f>
        <v>97.706641184902054</v>
      </c>
      <c r="F46" s="296">
        <f>SUM(F47:F51)</f>
        <v>7491</v>
      </c>
      <c r="G46" s="297">
        <f>F46/C46*100</f>
        <v>89.476827520305775</v>
      </c>
      <c r="H46" s="296">
        <f>SUM(H47:H51)</f>
        <v>683</v>
      </c>
      <c r="I46" s="297">
        <f>H46/C46*100</f>
        <v>8.1581462016244632</v>
      </c>
    </row>
    <row r="47" spans="1:11" s="275" customFormat="1" x14ac:dyDescent="0.25">
      <c r="A47" s="230">
        <v>1</v>
      </c>
      <c r="B47" s="298" t="s">
        <v>165</v>
      </c>
      <c r="C47" s="299">
        <v>2480</v>
      </c>
      <c r="D47" s="299">
        <v>2456</v>
      </c>
      <c r="E47" s="300">
        <f t="shared" ref="E47:E51" si="15">D47/C47*100</f>
        <v>99.032258064516128</v>
      </c>
      <c r="F47" s="299">
        <v>2398</v>
      </c>
      <c r="G47" s="300">
        <f t="shared" ref="G47:G51" si="16">F47/C47*100</f>
        <v>96.693548387096769</v>
      </c>
      <c r="H47" s="299">
        <v>57</v>
      </c>
      <c r="I47" s="300">
        <f t="shared" ref="I47:I51" si="17">H47/C47*100</f>
        <v>2.2983870967741935</v>
      </c>
    </row>
    <row r="48" spans="1:11" s="275" customFormat="1" x14ac:dyDescent="0.25">
      <c r="A48" s="230">
        <v>2</v>
      </c>
      <c r="B48" s="298" t="s">
        <v>195</v>
      </c>
      <c r="C48" s="299">
        <v>1703</v>
      </c>
      <c r="D48" s="299">
        <v>1703</v>
      </c>
      <c r="E48" s="301">
        <f t="shared" si="15"/>
        <v>100</v>
      </c>
      <c r="F48" s="299">
        <v>1676</v>
      </c>
      <c r="G48" s="300">
        <f t="shared" si="16"/>
        <v>98.414562536699947</v>
      </c>
      <c r="H48" s="299">
        <v>22</v>
      </c>
      <c r="I48" s="300">
        <f t="shared" si="17"/>
        <v>1.2918379330593071</v>
      </c>
    </row>
    <row r="49" spans="1:9" s="275" customFormat="1" x14ac:dyDescent="0.25">
      <c r="A49" s="230">
        <v>3</v>
      </c>
      <c r="B49" s="298" t="s">
        <v>31</v>
      </c>
      <c r="C49" s="299">
        <v>1399</v>
      </c>
      <c r="D49" s="299">
        <v>1399</v>
      </c>
      <c r="E49" s="301">
        <f t="shared" si="15"/>
        <v>100</v>
      </c>
      <c r="F49" s="299">
        <v>1388</v>
      </c>
      <c r="G49" s="300">
        <f t="shared" si="16"/>
        <v>99.213724088634734</v>
      </c>
      <c r="H49" s="299">
        <v>11</v>
      </c>
      <c r="I49" s="300">
        <f t="shared" si="17"/>
        <v>0.78627591136526087</v>
      </c>
    </row>
    <row r="50" spans="1:9" s="275" customFormat="1" x14ac:dyDescent="0.25">
      <c r="A50" s="230">
        <v>4</v>
      </c>
      <c r="B50" s="298" t="s">
        <v>311</v>
      </c>
      <c r="C50" s="299">
        <v>1989</v>
      </c>
      <c r="D50" s="299">
        <v>1821</v>
      </c>
      <c r="E50" s="300">
        <f t="shared" si="15"/>
        <v>91.553544494720967</v>
      </c>
      <c r="F50" s="299">
        <v>1425</v>
      </c>
      <c r="G50" s="300">
        <f t="shared" si="16"/>
        <v>71.644042232277528</v>
      </c>
      <c r="H50" s="299">
        <v>396</v>
      </c>
      <c r="I50" s="300">
        <f t="shared" si="17"/>
        <v>19.909502262443439</v>
      </c>
    </row>
    <row r="51" spans="1:9" s="275" customFormat="1" x14ac:dyDescent="0.25">
      <c r="A51" s="230">
        <v>5</v>
      </c>
      <c r="B51" s="298" t="s">
        <v>312</v>
      </c>
      <c r="C51" s="299">
        <v>801</v>
      </c>
      <c r="D51" s="299">
        <v>801</v>
      </c>
      <c r="E51" s="301">
        <f t="shared" si="15"/>
        <v>100</v>
      </c>
      <c r="F51" s="299">
        <v>604</v>
      </c>
      <c r="G51" s="300">
        <f t="shared" si="16"/>
        <v>75.405742821473154</v>
      </c>
      <c r="H51" s="299">
        <v>197</v>
      </c>
      <c r="I51" s="300">
        <f t="shared" si="17"/>
        <v>24.594257178526842</v>
      </c>
    </row>
    <row r="52" spans="1:9" s="276" customFormat="1" x14ac:dyDescent="0.25">
      <c r="A52" s="224" t="s">
        <v>457</v>
      </c>
      <c r="B52" s="251" t="s">
        <v>316</v>
      </c>
      <c r="C52" s="296">
        <f>SUM(C53:C57)</f>
        <v>14698</v>
      </c>
      <c r="D52" s="296">
        <f>SUM(D53:D57)</f>
        <v>14670</v>
      </c>
      <c r="E52" s="297">
        <f>D52/C52*100</f>
        <v>99.809497890869508</v>
      </c>
      <c r="F52" s="296">
        <f>SUM(F53:F57)</f>
        <v>14385</v>
      </c>
      <c r="G52" s="297">
        <f>F52/C52*100</f>
        <v>97.870458565791267</v>
      </c>
      <c r="H52" s="296">
        <f>SUM(H53:H57)</f>
        <v>284</v>
      </c>
      <c r="I52" s="297">
        <f>H52/C52*100</f>
        <v>1.9322356783235815</v>
      </c>
    </row>
    <row r="53" spans="1:9" s="250" customFormat="1" x14ac:dyDescent="0.25">
      <c r="A53" s="230">
        <v>1</v>
      </c>
      <c r="B53" s="234" t="s">
        <v>313</v>
      </c>
      <c r="C53" s="299">
        <v>3115</v>
      </c>
      <c r="D53" s="299">
        <v>3110</v>
      </c>
      <c r="E53" s="300">
        <f t="shared" ref="E53:E57" si="18">D53/C53*100</f>
        <v>99.839486356340288</v>
      </c>
      <c r="F53" s="299">
        <v>3107</v>
      </c>
      <c r="G53" s="300">
        <f t="shared" ref="G53:G57" si="19">F53/C53*100</f>
        <v>99.743178170144461</v>
      </c>
      <c r="H53" s="299">
        <v>3</v>
      </c>
      <c r="I53" s="300">
        <f t="shared" ref="I53:I57" si="20">H53/C53*100</f>
        <v>9.6308186195826651E-2</v>
      </c>
    </row>
    <row r="54" spans="1:9" s="250" customFormat="1" x14ac:dyDescent="0.25">
      <c r="A54" s="230">
        <v>2</v>
      </c>
      <c r="B54" s="234" t="s">
        <v>219</v>
      </c>
      <c r="C54" s="299">
        <v>3738</v>
      </c>
      <c r="D54" s="299">
        <v>3723</v>
      </c>
      <c r="E54" s="300">
        <f t="shared" si="18"/>
        <v>99.598715890850713</v>
      </c>
      <c r="F54" s="299">
        <v>3718</v>
      </c>
      <c r="G54" s="300">
        <f t="shared" si="19"/>
        <v>99.464954521134302</v>
      </c>
      <c r="H54" s="221">
        <v>5</v>
      </c>
      <c r="I54" s="300">
        <f t="shared" si="20"/>
        <v>0.13376136971642588</v>
      </c>
    </row>
    <row r="55" spans="1:9" s="250" customFormat="1" x14ac:dyDescent="0.25">
      <c r="A55" s="230">
        <v>3</v>
      </c>
      <c r="B55" s="234" t="s">
        <v>208</v>
      </c>
      <c r="C55" s="299">
        <v>1571</v>
      </c>
      <c r="D55" s="299">
        <v>1563</v>
      </c>
      <c r="E55" s="300">
        <f t="shared" si="18"/>
        <v>99.490770210057292</v>
      </c>
      <c r="F55" s="299">
        <v>1554</v>
      </c>
      <c r="G55" s="300">
        <f t="shared" si="19"/>
        <v>98.917886696371738</v>
      </c>
      <c r="H55" s="299">
        <v>8</v>
      </c>
      <c r="I55" s="300">
        <f t="shared" si="20"/>
        <v>0.50922978994271162</v>
      </c>
    </row>
    <row r="56" spans="1:9" s="250" customFormat="1" x14ac:dyDescent="0.25">
      <c r="A56" s="230">
        <v>4</v>
      </c>
      <c r="B56" s="234" t="s">
        <v>110</v>
      </c>
      <c r="C56" s="299">
        <v>3734</v>
      </c>
      <c r="D56" s="299">
        <v>3734</v>
      </c>
      <c r="E56" s="301">
        <f t="shared" si="18"/>
        <v>100</v>
      </c>
      <c r="F56" s="299">
        <v>3716</v>
      </c>
      <c r="G56" s="300">
        <f t="shared" si="19"/>
        <v>99.517943224424215</v>
      </c>
      <c r="H56" s="299">
        <v>18</v>
      </c>
      <c r="I56" s="300">
        <f t="shared" si="20"/>
        <v>0.48205677557579002</v>
      </c>
    </row>
    <row r="57" spans="1:9" s="250" customFormat="1" ht="31.5" x14ac:dyDescent="0.25">
      <c r="A57" s="230">
        <v>5</v>
      </c>
      <c r="B57" s="234" t="s">
        <v>314</v>
      </c>
      <c r="C57" s="299">
        <v>2540</v>
      </c>
      <c r="D57" s="299">
        <v>2540</v>
      </c>
      <c r="E57" s="301">
        <f t="shared" si="18"/>
        <v>100</v>
      </c>
      <c r="F57" s="299">
        <v>2290</v>
      </c>
      <c r="G57" s="300">
        <f t="shared" si="19"/>
        <v>90.157480314960623</v>
      </c>
      <c r="H57" s="299">
        <v>250</v>
      </c>
      <c r="I57" s="300">
        <f t="shared" si="20"/>
        <v>9.8425196850393704</v>
      </c>
    </row>
    <row r="58" spans="1:9" s="276" customFormat="1" x14ac:dyDescent="0.25">
      <c r="A58" s="224" t="s">
        <v>458</v>
      </c>
      <c r="B58" s="251" t="s">
        <v>315</v>
      </c>
      <c r="C58" s="296">
        <f>SUM(C59:C62)</f>
        <v>8028</v>
      </c>
      <c r="D58" s="296">
        <f>SUM(D59:D62)</f>
        <v>7996</v>
      </c>
      <c r="E58" s="297">
        <f>D58/C58*100</f>
        <v>99.601395117090192</v>
      </c>
      <c r="F58" s="296">
        <f>SUM(F59:F62)</f>
        <v>7885</v>
      </c>
      <c r="G58" s="297">
        <f>F58/C58*100</f>
        <v>98.218734429496763</v>
      </c>
      <c r="H58" s="296">
        <f>SUM(H59:H62)</f>
        <v>111</v>
      </c>
      <c r="I58" s="297">
        <f>H58/C58*100</f>
        <v>1.3826606875934229</v>
      </c>
    </row>
    <row r="59" spans="1:9" s="250" customFormat="1" x14ac:dyDescent="0.25">
      <c r="A59" s="230">
        <v>1</v>
      </c>
      <c r="B59" s="234" t="s">
        <v>13</v>
      </c>
      <c r="C59" s="299">
        <v>2243</v>
      </c>
      <c r="D59" s="299">
        <v>2243</v>
      </c>
      <c r="E59" s="301">
        <f t="shared" ref="E59:E62" si="21">D59/C59*100</f>
        <v>100</v>
      </c>
      <c r="F59" s="299">
        <v>2196</v>
      </c>
      <c r="G59" s="300">
        <f t="shared" ref="G59:G62" si="22">F59/C59*100</f>
        <v>97.904592064199733</v>
      </c>
      <c r="H59" s="299">
        <v>47</v>
      </c>
      <c r="I59" s="300">
        <f t="shared" ref="I59:I62" si="23">H59/C59*100</f>
        <v>2.0954079358002677</v>
      </c>
    </row>
    <row r="60" spans="1:9" s="250" customFormat="1" x14ac:dyDescent="0.25">
      <c r="A60" s="230">
        <v>2</v>
      </c>
      <c r="B60" s="234" t="s">
        <v>22</v>
      </c>
      <c r="C60" s="299">
        <v>1303</v>
      </c>
      <c r="D60" s="299">
        <v>1303</v>
      </c>
      <c r="E60" s="301">
        <f t="shared" si="21"/>
        <v>100</v>
      </c>
      <c r="F60" s="299">
        <v>1296</v>
      </c>
      <c r="G60" s="300">
        <f t="shared" si="22"/>
        <v>99.462778204144286</v>
      </c>
      <c r="H60" s="299">
        <v>7</v>
      </c>
      <c r="I60" s="300">
        <f t="shared" si="23"/>
        <v>0.53722179585571761</v>
      </c>
    </row>
    <row r="61" spans="1:9" s="250" customFormat="1" x14ac:dyDescent="0.25">
      <c r="A61" s="230">
        <v>3</v>
      </c>
      <c r="B61" s="234" t="s">
        <v>87</v>
      </c>
      <c r="C61" s="299">
        <v>1822</v>
      </c>
      <c r="D61" s="299">
        <v>1802</v>
      </c>
      <c r="E61" s="300">
        <f t="shared" si="21"/>
        <v>98.902305159165749</v>
      </c>
      <c r="F61" s="299">
        <v>1798</v>
      </c>
      <c r="G61" s="300">
        <f t="shared" si="22"/>
        <v>98.682766190998905</v>
      </c>
      <c r="H61" s="299">
        <v>4</v>
      </c>
      <c r="I61" s="300">
        <f t="shared" si="23"/>
        <v>0.21953896816684962</v>
      </c>
    </row>
    <row r="62" spans="1:9" s="250" customFormat="1" x14ac:dyDescent="0.25">
      <c r="A62" s="230">
        <v>4</v>
      </c>
      <c r="B62" s="234" t="s">
        <v>231</v>
      </c>
      <c r="C62" s="299">
        <v>2660</v>
      </c>
      <c r="D62" s="299">
        <v>2648</v>
      </c>
      <c r="E62" s="300">
        <f t="shared" si="21"/>
        <v>99.548872180451127</v>
      </c>
      <c r="F62" s="299">
        <v>2595</v>
      </c>
      <c r="G62" s="300">
        <f t="shared" si="22"/>
        <v>97.556390977443613</v>
      </c>
      <c r="H62" s="299">
        <v>53</v>
      </c>
      <c r="I62" s="300">
        <f t="shared" si="23"/>
        <v>1.992481203007519</v>
      </c>
    </row>
    <row r="63" spans="1:9" s="250" customFormat="1" ht="34.5" customHeight="1" x14ac:dyDescent="0.25">
      <c r="A63" s="305"/>
      <c r="B63" s="306"/>
      <c r="C63" s="307"/>
      <c r="D63" s="307"/>
      <c r="E63" s="305"/>
      <c r="F63" s="307"/>
      <c r="G63" s="308"/>
      <c r="H63" s="307"/>
      <c r="I63" s="308"/>
    </row>
    <row r="64" spans="1:9" s="250" customFormat="1" ht="34.5" customHeight="1" x14ac:dyDescent="0.25">
      <c r="A64" s="305"/>
      <c r="B64" s="306"/>
      <c r="C64" s="307"/>
      <c r="D64" s="307"/>
      <c r="E64" s="305"/>
      <c r="F64" s="307"/>
      <c r="G64" s="308"/>
      <c r="H64" s="307"/>
      <c r="I64" s="308"/>
    </row>
    <row r="65" spans="1:13" s="250" customFormat="1" ht="34.5" customHeight="1" x14ac:dyDescent="0.25">
      <c r="A65" s="305"/>
      <c r="B65" s="306"/>
      <c r="C65" s="307"/>
      <c r="D65" s="307"/>
      <c r="E65" s="305"/>
      <c r="F65" s="307"/>
      <c r="G65" s="308"/>
      <c r="H65" s="307"/>
      <c r="I65" s="308"/>
    </row>
    <row r="66" spans="1:13" s="250" customFormat="1" ht="34.5" hidden="1" customHeight="1" x14ac:dyDescent="0.25">
      <c r="A66" s="305"/>
      <c r="B66" s="306"/>
      <c r="C66" s="307"/>
      <c r="D66" s="307"/>
      <c r="E66" s="305"/>
      <c r="F66" s="307"/>
      <c r="G66" s="308"/>
      <c r="H66" s="307"/>
      <c r="I66" s="308"/>
    </row>
    <row r="67" spans="1:13" s="250" customFormat="1" ht="34.5" hidden="1" customHeight="1" x14ac:dyDescent="0.25">
      <c r="A67" s="305"/>
      <c r="B67" s="306"/>
      <c r="C67" s="307"/>
      <c r="D67" s="307"/>
      <c r="E67" s="305"/>
      <c r="F67" s="307"/>
      <c r="G67" s="308"/>
      <c r="H67" s="307"/>
      <c r="I67" s="308"/>
    </row>
    <row r="68" spans="1:13" s="250" customFormat="1" ht="34.5" hidden="1" customHeight="1" x14ac:dyDescent="0.25">
      <c r="A68" s="305"/>
      <c r="B68" s="306"/>
      <c r="C68" s="307"/>
      <c r="D68" s="307"/>
      <c r="E68" s="305"/>
      <c r="F68" s="307"/>
      <c r="G68" s="308"/>
      <c r="H68" s="307"/>
      <c r="I68" s="308"/>
    </row>
    <row r="69" spans="1:13" s="250" customFormat="1" ht="34.5" hidden="1" customHeight="1" x14ac:dyDescent="0.25">
      <c r="A69" s="305"/>
      <c r="B69" s="306"/>
      <c r="C69" s="307"/>
      <c r="D69" s="307"/>
      <c r="E69" s="305"/>
      <c r="F69" s="307"/>
      <c r="G69" s="308"/>
      <c r="H69" s="307"/>
      <c r="I69" s="308"/>
    </row>
    <row r="70" spans="1:13" s="250" customFormat="1" hidden="1" x14ac:dyDescent="0.25">
      <c r="C70" s="307"/>
      <c r="D70" s="307"/>
      <c r="F70" s="307"/>
      <c r="H70" s="307"/>
    </row>
    <row r="71" spans="1:13" s="250" customFormat="1" hidden="1" x14ac:dyDescent="0.25">
      <c r="C71" s="307"/>
      <c r="D71" s="307"/>
      <c r="F71" s="307"/>
      <c r="H71" s="307"/>
    </row>
    <row r="72" spans="1:13" s="51" customFormat="1" hidden="1" x14ac:dyDescent="0.25">
      <c r="A72" s="42"/>
      <c r="B72" s="27" t="s">
        <v>319</v>
      </c>
      <c r="C72" s="309">
        <f t="shared" ref="C72:D72" si="24">C73+C86+C95+C101+C108+C116+C124+C129</f>
        <v>14226</v>
      </c>
      <c r="D72" s="309">
        <f t="shared" si="24"/>
        <v>13879</v>
      </c>
      <c r="E72" s="239">
        <f>D72/C72*100</f>
        <v>97.560804161394628</v>
      </c>
      <c r="F72" s="309">
        <f>F73+F86+F95+F101+F108+F116+F124+F129</f>
        <v>13628</v>
      </c>
      <c r="G72" s="239">
        <f>F72/C72*100</f>
        <v>95.796429073527349</v>
      </c>
      <c r="H72" s="309">
        <f>H73+H86+H95+H101+H108+H116+H124+H129</f>
        <v>227</v>
      </c>
      <c r="I72" s="239">
        <f>H72/C72*100</f>
        <v>1.5956699001827639</v>
      </c>
      <c r="L72" s="250"/>
      <c r="M72" s="250"/>
    </row>
    <row r="73" spans="1:13" s="92" customFormat="1" hidden="1" x14ac:dyDescent="0.25">
      <c r="A73" s="85">
        <v>1</v>
      </c>
      <c r="B73" s="43" t="s">
        <v>300</v>
      </c>
      <c r="C73" s="310">
        <f>SUM(C74:C85)</f>
        <v>3736</v>
      </c>
      <c r="D73" s="310">
        <f>SUM(D74:D85)</f>
        <v>3506</v>
      </c>
      <c r="E73" s="239">
        <f>D73/C73*100</f>
        <v>93.843683083511777</v>
      </c>
      <c r="F73" s="310">
        <f>SUM(F74:F85)</f>
        <v>3478</v>
      </c>
      <c r="G73" s="239">
        <f>F73/C73*100</f>
        <v>93.094218415417558</v>
      </c>
      <c r="H73" s="310">
        <f>SUM(H74:H85)</f>
        <v>16</v>
      </c>
      <c r="I73" s="239">
        <f>H73/C73*100</f>
        <v>0.42826552462526768</v>
      </c>
      <c r="J73" s="92">
        <f>C73-D73</f>
        <v>230</v>
      </c>
      <c r="L73" s="276"/>
      <c r="M73" s="276"/>
    </row>
    <row r="74" spans="1:13" s="51" customFormat="1" hidden="1" x14ac:dyDescent="0.25">
      <c r="A74" s="85"/>
      <c r="B74" s="42"/>
      <c r="C74" s="159">
        <v>299</v>
      </c>
      <c r="D74" s="139">
        <v>284</v>
      </c>
      <c r="E74" s="44"/>
      <c r="F74" s="139">
        <v>277</v>
      </c>
      <c r="G74" s="44"/>
      <c r="H74" s="139">
        <v>0</v>
      </c>
      <c r="I74" s="44"/>
      <c r="J74" s="92">
        <f t="shared" ref="J74:J94" si="25">C74-D74</f>
        <v>15</v>
      </c>
      <c r="L74" s="250"/>
      <c r="M74" s="250"/>
    </row>
    <row r="75" spans="1:13" s="51" customFormat="1" hidden="1" x14ac:dyDescent="0.25">
      <c r="A75" s="85"/>
      <c r="B75" s="42"/>
      <c r="C75" s="159">
        <v>238</v>
      </c>
      <c r="D75" s="139">
        <v>238</v>
      </c>
      <c r="E75" s="44"/>
      <c r="F75" s="139">
        <v>238</v>
      </c>
      <c r="G75" s="44"/>
      <c r="H75" s="139">
        <v>0</v>
      </c>
      <c r="I75" s="44"/>
      <c r="J75" s="92">
        <f t="shared" si="25"/>
        <v>0</v>
      </c>
      <c r="L75" s="250"/>
      <c r="M75" s="250"/>
    </row>
    <row r="76" spans="1:13" s="51" customFormat="1" hidden="1" x14ac:dyDescent="0.25">
      <c r="A76" s="85"/>
      <c r="B76" s="42"/>
      <c r="C76" s="159">
        <v>278</v>
      </c>
      <c r="D76" s="139">
        <v>246</v>
      </c>
      <c r="E76" s="44"/>
      <c r="F76" s="139">
        <v>246</v>
      </c>
      <c r="G76" s="44"/>
      <c r="H76" s="139">
        <v>0</v>
      </c>
      <c r="I76" s="44"/>
      <c r="J76" s="92">
        <f t="shared" si="25"/>
        <v>32</v>
      </c>
      <c r="L76" s="250"/>
      <c r="M76" s="250"/>
    </row>
    <row r="77" spans="1:13" s="51" customFormat="1" hidden="1" x14ac:dyDescent="0.25">
      <c r="A77" s="85"/>
      <c r="B77" s="42"/>
      <c r="C77" s="159">
        <v>203</v>
      </c>
      <c r="D77" s="139">
        <v>198</v>
      </c>
      <c r="E77" s="44"/>
      <c r="F77" s="139">
        <v>188</v>
      </c>
      <c r="G77" s="44"/>
      <c r="H77" s="139">
        <v>10</v>
      </c>
      <c r="I77" s="44"/>
      <c r="J77" s="92">
        <f t="shared" si="25"/>
        <v>5</v>
      </c>
      <c r="L77" s="250"/>
      <c r="M77" s="250"/>
    </row>
    <row r="78" spans="1:13" s="51" customFormat="1" hidden="1" x14ac:dyDescent="0.25">
      <c r="A78" s="85"/>
      <c r="B78" s="42"/>
      <c r="C78" s="159">
        <v>983</v>
      </c>
      <c r="D78" s="139">
        <v>851</v>
      </c>
      <c r="E78" s="44"/>
      <c r="F78" s="139">
        <v>851</v>
      </c>
      <c r="G78" s="44"/>
      <c r="H78" s="139">
        <v>0</v>
      </c>
      <c r="I78" s="44"/>
      <c r="J78" s="92">
        <f t="shared" si="25"/>
        <v>132</v>
      </c>
      <c r="L78" s="250"/>
      <c r="M78" s="250"/>
    </row>
    <row r="79" spans="1:13" s="51" customFormat="1" hidden="1" x14ac:dyDescent="0.25">
      <c r="A79" s="85"/>
      <c r="B79" s="42"/>
      <c r="C79" s="159">
        <v>189</v>
      </c>
      <c r="D79" s="139">
        <v>189</v>
      </c>
      <c r="E79" s="44"/>
      <c r="F79" s="139">
        <v>189</v>
      </c>
      <c r="G79" s="44"/>
      <c r="H79" s="139">
        <v>0</v>
      </c>
      <c r="I79" s="44"/>
      <c r="J79" s="92">
        <f t="shared" si="25"/>
        <v>0</v>
      </c>
      <c r="L79" s="250"/>
      <c r="M79" s="250"/>
    </row>
    <row r="80" spans="1:13" s="51" customFormat="1" hidden="1" x14ac:dyDescent="0.25">
      <c r="A80" s="85"/>
      <c r="B80" s="42"/>
      <c r="C80" s="159">
        <v>199</v>
      </c>
      <c r="D80" s="139">
        <v>188</v>
      </c>
      <c r="E80" s="44"/>
      <c r="F80" s="139">
        <v>188</v>
      </c>
      <c r="G80" s="44"/>
      <c r="H80" s="139"/>
      <c r="I80" s="44"/>
      <c r="J80" s="92">
        <f t="shared" si="25"/>
        <v>11</v>
      </c>
      <c r="L80" s="250"/>
      <c r="M80" s="250"/>
    </row>
    <row r="81" spans="1:13" s="51" customFormat="1" hidden="1" x14ac:dyDescent="0.25">
      <c r="A81" s="85"/>
      <c r="B81" s="42"/>
      <c r="C81" s="159">
        <v>367</v>
      </c>
      <c r="D81" s="139">
        <v>362</v>
      </c>
      <c r="E81" s="44"/>
      <c r="F81" s="139">
        <v>356</v>
      </c>
      <c r="G81" s="44"/>
      <c r="H81" s="139">
        <v>6</v>
      </c>
      <c r="I81" s="44"/>
      <c r="J81" s="92">
        <f t="shared" si="25"/>
        <v>5</v>
      </c>
      <c r="L81" s="250"/>
      <c r="M81" s="250"/>
    </row>
    <row r="82" spans="1:13" s="51" customFormat="1" hidden="1" x14ac:dyDescent="0.25">
      <c r="A82" s="85"/>
      <c r="B82" s="42"/>
      <c r="C82" s="159">
        <v>236</v>
      </c>
      <c r="D82" s="139">
        <v>236</v>
      </c>
      <c r="E82" s="44"/>
      <c r="F82" s="139">
        <v>236</v>
      </c>
      <c r="G82" s="44"/>
      <c r="H82" s="139">
        <v>0</v>
      </c>
      <c r="I82" s="44"/>
      <c r="J82" s="92">
        <f t="shared" si="25"/>
        <v>0</v>
      </c>
      <c r="L82" s="250"/>
      <c r="M82" s="250"/>
    </row>
    <row r="83" spans="1:13" s="51" customFormat="1" hidden="1" x14ac:dyDescent="0.25">
      <c r="A83" s="85"/>
      <c r="B83" s="42"/>
      <c r="C83" s="159">
        <v>187</v>
      </c>
      <c r="D83" s="139">
        <v>185</v>
      </c>
      <c r="E83" s="44"/>
      <c r="F83" s="139">
        <v>185</v>
      </c>
      <c r="G83" s="44"/>
      <c r="H83" s="165">
        <v>0</v>
      </c>
      <c r="I83" s="44"/>
      <c r="J83" s="92">
        <f t="shared" si="25"/>
        <v>2</v>
      </c>
      <c r="L83" s="250"/>
      <c r="M83" s="250"/>
    </row>
    <row r="84" spans="1:13" s="51" customFormat="1" hidden="1" x14ac:dyDescent="0.25">
      <c r="A84" s="85"/>
      <c r="B84" s="42"/>
      <c r="C84" s="159">
        <v>225</v>
      </c>
      <c r="D84" s="139">
        <v>220</v>
      </c>
      <c r="E84" s="44"/>
      <c r="F84" s="139">
        <v>220</v>
      </c>
      <c r="G84" s="44"/>
      <c r="H84" s="165">
        <v>0</v>
      </c>
      <c r="I84" s="44"/>
      <c r="J84" s="92">
        <f t="shared" si="25"/>
        <v>5</v>
      </c>
      <c r="L84" s="250"/>
      <c r="M84" s="250"/>
    </row>
    <row r="85" spans="1:13" s="51" customFormat="1" hidden="1" x14ac:dyDescent="0.25">
      <c r="A85" s="85"/>
      <c r="B85" s="42"/>
      <c r="C85" s="159">
        <v>332</v>
      </c>
      <c r="D85" s="139">
        <v>309</v>
      </c>
      <c r="E85" s="44"/>
      <c r="F85" s="139">
        <v>304</v>
      </c>
      <c r="G85" s="44"/>
      <c r="H85" s="139">
        <v>0</v>
      </c>
      <c r="I85" s="44"/>
      <c r="J85" s="92">
        <f t="shared" si="25"/>
        <v>23</v>
      </c>
      <c r="L85" s="250"/>
      <c r="M85" s="250"/>
    </row>
    <row r="86" spans="1:13" s="278" customFormat="1" hidden="1" x14ac:dyDescent="0.25">
      <c r="A86" s="110">
        <v>2</v>
      </c>
      <c r="B86" s="311" t="s">
        <v>40</v>
      </c>
      <c r="C86" s="312">
        <f>SUM(C87:C94)</f>
        <v>2685</v>
      </c>
      <c r="D86" s="312">
        <f>SUM(D87:D94)</f>
        <v>2642</v>
      </c>
      <c r="E86" s="313">
        <f>D86/C86*100</f>
        <v>98.398510242085663</v>
      </c>
      <c r="F86" s="312">
        <f>SUM(F87:F94)</f>
        <v>2497</v>
      </c>
      <c r="G86" s="313">
        <f>F86/C86*100</f>
        <v>92.998137802607076</v>
      </c>
      <c r="H86" s="312">
        <f>SUM(H87:H93)</f>
        <v>133</v>
      </c>
      <c r="I86" s="313">
        <f>H86/C86*100</f>
        <v>4.9534450651769095</v>
      </c>
      <c r="J86" s="92">
        <f t="shared" si="25"/>
        <v>43</v>
      </c>
      <c r="L86" s="288"/>
      <c r="M86" s="288"/>
    </row>
    <row r="87" spans="1:13" s="51" customFormat="1" hidden="1" x14ac:dyDescent="0.25">
      <c r="A87" s="128"/>
      <c r="B87" s="314"/>
      <c r="C87" s="150">
        <v>460</v>
      </c>
      <c r="D87" s="150">
        <v>457</v>
      </c>
      <c r="E87" s="315"/>
      <c r="F87" s="150">
        <v>445</v>
      </c>
      <c r="G87" s="315"/>
      <c r="H87" s="150">
        <v>12</v>
      </c>
      <c r="I87" s="316"/>
      <c r="J87" s="92">
        <f t="shared" si="25"/>
        <v>3</v>
      </c>
      <c r="L87" s="250"/>
      <c r="M87" s="250"/>
    </row>
    <row r="88" spans="1:13" s="51" customFormat="1" hidden="1" x14ac:dyDescent="0.25">
      <c r="A88" s="128"/>
      <c r="B88" s="314"/>
      <c r="C88" s="150">
        <v>298</v>
      </c>
      <c r="D88" s="150">
        <v>298</v>
      </c>
      <c r="E88" s="315"/>
      <c r="F88" s="150">
        <v>284</v>
      </c>
      <c r="G88" s="315"/>
      <c r="H88" s="150">
        <v>14</v>
      </c>
      <c r="I88" s="316"/>
      <c r="J88" s="92">
        <f t="shared" si="25"/>
        <v>0</v>
      </c>
      <c r="L88" s="250"/>
      <c r="M88" s="250"/>
    </row>
    <row r="89" spans="1:13" s="51" customFormat="1" hidden="1" x14ac:dyDescent="0.25">
      <c r="A89" s="128"/>
      <c r="B89" s="314"/>
      <c r="C89" s="150">
        <v>268</v>
      </c>
      <c r="D89" s="150">
        <v>259</v>
      </c>
      <c r="E89" s="315"/>
      <c r="F89" s="150">
        <v>231</v>
      </c>
      <c r="G89" s="315"/>
      <c r="H89" s="150">
        <v>28</v>
      </c>
      <c r="I89" s="316"/>
      <c r="J89" s="92">
        <f t="shared" si="25"/>
        <v>9</v>
      </c>
      <c r="L89" s="250"/>
      <c r="M89" s="250"/>
    </row>
    <row r="90" spans="1:13" s="51" customFormat="1" hidden="1" x14ac:dyDescent="0.25">
      <c r="A90" s="128"/>
      <c r="B90" s="314"/>
      <c r="C90" s="150">
        <v>453</v>
      </c>
      <c r="D90" s="150">
        <v>422</v>
      </c>
      <c r="E90" s="315"/>
      <c r="F90" s="150">
        <v>385</v>
      </c>
      <c r="G90" s="315"/>
      <c r="H90" s="150">
        <v>37</v>
      </c>
      <c r="I90" s="316"/>
      <c r="J90" s="92">
        <f t="shared" si="25"/>
        <v>31</v>
      </c>
      <c r="L90" s="250"/>
      <c r="M90" s="250"/>
    </row>
    <row r="91" spans="1:13" s="51" customFormat="1" hidden="1" x14ac:dyDescent="0.25">
      <c r="A91" s="128"/>
      <c r="B91" s="314"/>
      <c r="C91" s="150">
        <v>261</v>
      </c>
      <c r="D91" s="150">
        <v>261</v>
      </c>
      <c r="E91" s="315"/>
      <c r="F91" s="150">
        <v>241</v>
      </c>
      <c r="G91" s="315"/>
      <c r="H91" s="150">
        <v>20</v>
      </c>
      <c r="I91" s="316"/>
      <c r="J91" s="92">
        <f t="shared" si="25"/>
        <v>0</v>
      </c>
      <c r="L91" s="250"/>
      <c r="M91" s="250"/>
    </row>
    <row r="92" spans="1:13" s="51" customFormat="1" hidden="1" x14ac:dyDescent="0.25">
      <c r="A92" s="128"/>
      <c r="B92" s="314"/>
      <c r="C92" s="150">
        <v>377</v>
      </c>
      <c r="D92" s="150">
        <v>377</v>
      </c>
      <c r="E92" s="315"/>
      <c r="F92" s="150">
        <v>368</v>
      </c>
      <c r="G92" s="315"/>
      <c r="H92" s="150">
        <v>9</v>
      </c>
      <c r="I92" s="316"/>
      <c r="J92" s="92">
        <f t="shared" si="25"/>
        <v>0</v>
      </c>
      <c r="L92" s="250"/>
      <c r="M92" s="250"/>
    </row>
    <row r="93" spans="1:13" s="51" customFormat="1" hidden="1" x14ac:dyDescent="0.25">
      <c r="A93" s="128"/>
      <c r="B93" s="314"/>
      <c r="C93" s="150">
        <v>180</v>
      </c>
      <c r="D93" s="150">
        <v>180</v>
      </c>
      <c r="E93" s="315"/>
      <c r="F93" s="150">
        <v>167</v>
      </c>
      <c r="G93" s="315"/>
      <c r="H93" s="150">
        <v>13</v>
      </c>
      <c r="I93" s="316"/>
      <c r="J93" s="92">
        <f t="shared" si="25"/>
        <v>0</v>
      </c>
      <c r="L93" s="250"/>
      <c r="M93" s="250"/>
    </row>
    <row r="94" spans="1:13" s="51" customFormat="1" hidden="1" x14ac:dyDescent="0.25">
      <c r="A94" s="128"/>
      <c r="B94" s="314"/>
      <c r="C94" s="150">
        <v>388</v>
      </c>
      <c r="D94" s="150">
        <v>388</v>
      </c>
      <c r="E94" s="315"/>
      <c r="F94" s="150">
        <v>376</v>
      </c>
      <c r="G94" s="315"/>
      <c r="H94" s="150">
        <v>12</v>
      </c>
      <c r="I94" s="316"/>
      <c r="J94" s="92">
        <f t="shared" si="25"/>
        <v>0</v>
      </c>
      <c r="L94" s="250"/>
      <c r="M94" s="250"/>
    </row>
    <row r="95" spans="1:13" s="92" customFormat="1" hidden="1" x14ac:dyDescent="0.25">
      <c r="A95" s="317">
        <v>3</v>
      </c>
      <c r="B95" s="318" t="s">
        <v>132</v>
      </c>
      <c r="C95" s="309">
        <f>SUM(C96:C100)</f>
        <v>1068</v>
      </c>
      <c r="D95" s="309">
        <f>SUM(D96:D100)</f>
        <v>1068</v>
      </c>
      <c r="E95" s="319">
        <f>D95/C95*100</f>
        <v>100</v>
      </c>
      <c r="F95" s="309">
        <f>SUM(F96:F100)</f>
        <v>1060</v>
      </c>
      <c r="G95" s="320">
        <f>F95/C95*100</f>
        <v>99.250936329588015</v>
      </c>
      <c r="H95" s="309">
        <f>SUM(H96:H100)</f>
        <v>8</v>
      </c>
      <c r="I95" s="321">
        <f>H95/C95*100</f>
        <v>0.74906367041198507</v>
      </c>
      <c r="L95" s="276"/>
      <c r="M95" s="276"/>
    </row>
    <row r="96" spans="1:13" s="51" customFormat="1" hidden="1" x14ac:dyDescent="0.25">
      <c r="A96" s="128"/>
      <c r="B96" s="129"/>
      <c r="C96" s="159">
        <v>317</v>
      </c>
      <c r="D96" s="139">
        <v>317</v>
      </c>
      <c r="E96" s="130"/>
      <c r="F96" s="139">
        <v>315</v>
      </c>
      <c r="G96" s="130"/>
      <c r="H96" s="175">
        <v>2</v>
      </c>
      <c r="I96" s="130"/>
      <c r="L96" s="250"/>
      <c r="M96" s="250"/>
    </row>
    <row r="97" spans="1:13" s="51" customFormat="1" hidden="1" x14ac:dyDescent="0.25">
      <c r="A97" s="128"/>
      <c r="B97" s="129"/>
      <c r="C97" s="159">
        <v>222</v>
      </c>
      <c r="D97" s="139">
        <v>222</v>
      </c>
      <c r="E97" s="130"/>
      <c r="F97" s="139">
        <v>220</v>
      </c>
      <c r="G97" s="130"/>
      <c r="H97" s="139">
        <v>2</v>
      </c>
      <c r="I97" s="130"/>
      <c r="L97" s="250"/>
      <c r="M97" s="250"/>
    </row>
    <row r="98" spans="1:13" s="51" customFormat="1" hidden="1" x14ac:dyDescent="0.25">
      <c r="A98" s="128"/>
      <c r="B98" s="129"/>
      <c r="C98" s="159">
        <v>303</v>
      </c>
      <c r="D98" s="139">
        <v>303</v>
      </c>
      <c r="E98" s="130"/>
      <c r="F98" s="139">
        <v>301</v>
      </c>
      <c r="G98" s="130"/>
      <c r="H98" s="139">
        <v>2</v>
      </c>
      <c r="I98" s="130"/>
      <c r="L98" s="250"/>
      <c r="M98" s="250"/>
    </row>
    <row r="99" spans="1:13" s="51" customFormat="1" hidden="1" x14ac:dyDescent="0.25">
      <c r="A99" s="128"/>
      <c r="B99" s="129"/>
      <c r="C99" s="159">
        <v>116</v>
      </c>
      <c r="D99" s="139">
        <v>116</v>
      </c>
      <c r="E99" s="130"/>
      <c r="F99" s="139">
        <v>114</v>
      </c>
      <c r="G99" s="130"/>
      <c r="H99" s="139">
        <v>2</v>
      </c>
      <c r="I99" s="130"/>
      <c r="L99" s="250"/>
      <c r="M99" s="250"/>
    </row>
    <row r="100" spans="1:13" s="51" customFormat="1" hidden="1" x14ac:dyDescent="0.25">
      <c r="A100" s="128"/>
      <c r="B100" s="129"/>
      <c r="C100" s="159">
        <v>110</v>
      </c>
      <c r="D100" s="139">
        <v>110</v>
      </c>
      <c r="E100" s="130"/>
      <c r="F100" s="139">
        <v>110</v>
      </c>
      <c r="G100" s="130"/>
      <c r="H100" s="139">
        <v>0</v>
      </c>
      <c r="I100" s="130"/>
      <c r="L100" s="250"/>
      <c r="M100" s="250"/>
    </row>
    <row r="101" spans="1:13" s="92" customFormat="1" hidden="1" x14ac:dyDescent="0.25">
      <c r="A101" s="317">
        <v>4</v>
      </c>
      <c r="B101" s="322" t="s">
        <v>120</v>
      </c>
      <c r="C101" s="323">
        <f>SUM(C102:C107)</f>
        <v>1296</v>
      </c>
      <c r="D101" s="323">
        <f>SUM(D102:D107)</f>
        <v>1295</v>
      </c>
      <c r="E101" s="324">
        <f>D101/C101*100</f>
        <v>99.922839506172849</v>
      </c>
      <c r="F101" s="323">
        <f>SUM(F102:F107)</f>
        <v>1290</v>
      </c>
      <c r="G101" s="324">
        <f>F101/C101*100</f>
        <v>99.537037037037038</v>
      </c>
      <c r="H101" s="323">
        <f>SUM(H102:H107)</f>
        <v>5</v>
      </c>
      <c r="I101" s="324">
        <f>H101/C101*100</f>
        <v>0.38580246913580246</v>
      </c>
      <c r="L101" s="276"/>
      <c r="M101" s="276"/>
    </row>
    <row r="102" spans="1:13" s="51" customFormat="1" hidden="1" x14ac:dyDescent="0.25">
      <c r="A102" s="128"/>
      <c r="B102" s="314"/>
      <c r="C102" s="150">
        <v>249</v>
      </c>
      <c r="D102" s="150">
        <v>249</v>
      </c>
      <c r="E102" s="325"/>
      <c r="F102" s="150">
        <v>249</v>
      </c>
      <c r="G102" s="325"/>
      <c r="H102" s="150">
        <v>0</v>
      </c>
      <c r="I102" s="316"/>
      <c r="L102" s="250"/>
      <c r="M102" s="250"/>
    </row>
    <row r="103" spans="1:13" s="51" customFormat="1" hidden="1" x14ac:dyDescent="0.25">
      <c r="A103" s="128"/>
      <c r="B103" s="314"/>
      <c r="C103" s="150">
        <v>241</v>
      </c>
      <c r="D103" s="150">
        <v>241</v>
      </c>
      <c r="E103" s="325"/>
      <c r="F103" s="150">
        <v>237</v>
      </c>
      <c r="G103" s="325"/>
      <c r="H103" s="150">
        <v>4</v>
      </c>
      <c r="I103" s="316"/>
      <c r="L103" s="250"/>
      <c r="M103" s="250"/>
    </row>
    <row r="104" spans="1:13" s="51" customFormat="1" hidden="1" x14ac:dyDescent="0.25">
      <c r="A104" s="128"/>
      <c r="B104" s="314"/>
      <c r="C104" s="150">
        <v>258</v>
      </c>
      <c r="D104" s="150">
        <v>258</v>
      </c>
      <c r="E104" s="325"/>
      <c r="F104" s="150">
        <v>258</v>
      </c>
      <c r="G104" s="325"/>
      <c r="H104" s="150">
        <v>0</v>
      </c>
      <c r="I104" s="316"/>
      <c r="L104" s="250"/>
      <c r="M104" s="250"/>
    </row>
    <row r="105" spans="1:13" s="51" customFormat="1" hidden="1" x14ac:dyDescent="0.25">
      <c r="A105" s="128"/>
      <c r="B105" s="314"/>
      <c r="C105" s="150">
        <v>142</v>
      </c>
      <c r="D105" s="150">
        <v>142</v>
      </c>
      <c r="E105" s="325"/>
      <c r="F105" s="150">
        <v>142</v>
      </c>
      <c r="G105" s="325"/>
      <c r="H105" s="150">
        <v>0</v>
      </c>
      <c r="I105" s="316"/>
      <c r="L105" s="250"/>
      <c r="M105" s="250"/>
    </row>
    <row r="106" spans="1:13" s="51" customFormat="1" hidden="1" x14ac:dyDescent="0.25">
      <c r="A106" s="128"/>
      <c r="B106" s="314"/>
      <c r="C106" s="150">
        <v>150</v>
      </c>
      <c r="D106" s="150">
        <v>149</v>
      </c>
      <c r="E106" s="325"/>
      <c r="F106" s="150">
        <v>149</v>
      </c>
      <c r="G106" s="325"/>
      <c r="H106" s="150">
        <v>0</v>
      </c>
      <c r="I106" s="316"/>
      <c r="L106" s="250"/>
      <c r="M106" s="250"/>
    </row>
    <row r="107" spans="1:13" s="51" customFormat="1" hidden="1" x14ac:dyDescent="0.25">
      <c r="A107" s="128"/>
      <c r="B107" s="314"/>
      <c r="C107" s="150">
        <v>256</v>
      </c>
      <c r="D107" s="150">
        <v>256</v>
      </c>
      <c r="E107" s="325"/>
      <c r="F107" s="150">
        <v>255</v>
      </c>
      <c r="G107" s="325"/>
      <c r="H107" s="150">
        <v>1</v>
      </c>
      <c r="I107" s="316"/>
      <c r="L107" s="250"/>
      <c r="M107" s="250"/>
    </row>
    <row r="108" spans="1:13" s="92" customFormat="1" hidden="1" x14ac:dyDescent="0.25">
      <c r="A108" s="317">
        <v>5</v>
      </c>
      <c r="B108" s="318" t="s">
        <v>260</v>
      </c>
      <c r="C108" s="326">
        <f>SUM(C109:C115)</f>
        <v>1508</v>
      </c>
      <c r="D108" s="326">
        <f>SUM(D109:D115)</f>
        <v>1508</v>
      </c>
      <c r="E108" s="327">
        <f>D108/C108*100</f>
        <v>100</v>
      </c>
      <c r="F108" s="326">
        <f>SUM(F109:F115)</f>
        <v>1462</v>
      </c>
      <c r="G108" s="324">
        <f>F108/C108*100</f>
        <v>96.949602122015904</v>
      </c>
      <c r="H108" s="326">
        <f>SUM(H109:H115)</f>
        <v>46</v>
      </c>
      <c r="I108" s="324">
        <f>H108/C108*100</f>
        <v>3.0503978779840848</v>
      </c>
      <c r="L108" s="276"/>
      <c r="M108" s="276"/>
    </row>
    <row r="109" spans="1:13" s="51" customFormat="1" hidden="1" x14ac:dyDescent="0.25">
      <c r="A109" s="128"/>
      <c r="B109" s="314"/>
      <c r="C109" s="328">
        <v>173</v>
      </c>
      <c r="D109" s="328">
        <v>173</v>
      </c>
      <c r="E109" s="325"/>
      <c r="F109" s="328">
        <v>173</v>
      </c>
      <c r="G109" s="130"/>
      <c r="H109" s="139">
        <v>0</v>
      </c>
      <c r="I109" s="316"/>
      <c r="L109" s="250"/>
      <c r="M109" s="250"/>
    </row>
    <row r="110" spans="1:13" s="51" customFormat="1" hidden="1" x14ac:dyDescent="0.25">
      <c r="A110" s="128"/>
      <c r="B110" s="314"/>
      <c r="C110" s="328">
        <v>213</v>
      </c>
      <c r="D110" s="328">
        <v>213</v>
      </c>
      <c r="E110" s="325"/>
      <c r="F110" s="328">
        <v>202</v>
      </c>
      <c r="G110" s="130"/>
      <c r="H110" s="139">
        <v>11</v>
      </c>
      <c r="I110" s="316"/>
      <c r="L110" s="250"/>
      <c r="M110" s="250"/>
    </row>
    <row r="111" spans="1:13" s="51" customFormat="1" hidden="1" x14ac:dyDescent="0.25">
      <c r="A111" s="128"/>
      <c r="B111" s="314"/>
      <c r="C111" s="328">
        <v>180</v>
      </c>
      <c r="D111" s="328">
        <v>180</v>
      </c>
      <c r="E111" s="325"/>
      <c r="F111" s="328">
        <v>180</v>
      </c>
      <c r="G111" s="130"/>
      <c r="H111" s="139">
        <v>0</v>
      </c>
      <c r="I111" s="316"/>
      <c r="L111" s="250"/>
      <c r="M111" s="250"/>
    </row>
    <row r="112" spans="1:13" s="51" customFormat="1" hidden="1" x14ac:dyDescent="0.25">
      <c r="A112" s="128"/>
      <c r="B112" s="314"/>
      <c r="C112" s="328">
        <v>158</v>
      </c>
      <c r="D112" s="328">
        <v>158</v>
      </c>
      <c r="E112" s="325"/>
      <c r="F112" s="328">
        <v>156</v>
      </c>
      <c r="G112" s="130"/>
      <c r="H112" s="139">
        <v>2</v>
      </c>
      <c r="I112" s="316"/>
      <c r="L112" s="250"/>
      <c r="M112" s="250"/>
    </row>
    <row r="113" spans="1:13" s="51" customFormat="1" hidden="1" x14ac:dyDescent="0.25">
      <c r="A113" s="128"/>
      <c r="B113" s="314"/>
      <c r="C113" s="139">
        <v>252</v>
      </c>
      <c r="D113" s="139">
        <v>252</v>
      </c>
      <c r="E113" s="325"/>
      <c r="F113" s="139">
        <v>248</v>
      </c>
      <c r="G113" s="130"/>
      <c r="H113" s="139">
        <v>4</v>
      </c>
      <c r="I113" s="316"/>
      <c r="L113" s="250"/>
      <c r="M113" s="250"/>
    </row>
    <row r="114" spans="1:13" s="51" customFormat="1" hidden="1" x14ac:dyDescent="0.25">
      <c r="A114" s="128"/>
      <c r="B114" s="314"/>
      <c r="C114" s="139">
        <v>325</v>
      </c>
      <c r="D114" s="139">
        <v>325</v>
      </c>
      <c r="E114" s="325"/>
      <c r="F114" s="139">
        <v>318</v>
      </c>
      <c r="G114" s="130"/>
      <c r="H114" s="139">
        <v>7</v>
      </c>
      <c r="I114" s="316"/>
      <c r="L114" s="250"/>
      <c r="M114" s="250"/>
    </row>
    <row r="115" spans="1:13" s="51" customFormat="1" hidden="1" x14ac:dyDescent="0.25">
      <c r="A115" s="128"/>
      <c r="B115" s="314"/>
      <c r="C115" s="139">
        <v>207</v>
      </c>
      <c r="D115" s="139">
        <v>207</v>
      </c>
      <c r="E115" s="325"/>
      <c r="F115" s="139">
        <v>185</v>
      </c>
      <c r="G115" s="130"/>
      <c r="H115" s="139">
        <v>22</v>
      </c>
      <c r="I115" s="316"/>
      <c r="L115" s="250"/>
      <c r="M115" s="250"/>
    </row>
    <row r="116" spans="1:13" s="92" customFormat="1" hidden="1" x14ac:dyDescent="0.25">
      <c r="A116" s="317">
        <v>6</v>
      </c>
      <c r="B116" s="318" t="s">
        <v>173</v>
      </c>
      <c r="C116" s="329">
        <f>SUM(C117:C123)</f>
        <v>1307</v>
      </c>
      <c r="D116" s="329">
        <f>SUM(D117:D123)</f>
        <v>1307</v>
      </c>
      <c r="E116" s="327">
        <f>D116/C116*100</f>
        <v>100</v>
      </c>
      <c r="F116" s="329">
        <f>SUM(F117:F123)</f>
        <v>1296</v>
      </c>
      <c r="G116" s="324">
        <f>F116/C116*100</f>
        <v>99.158377964804899</v>
      </c>
      <c r="H116" s="329">
        <f>SUM(H117:H123)</f>
        <v>11</v>
      </c>
      <c r="I116" s="324">
        <f>H116/C116*100</f>
        <v>0.84162203519510326</v>
      </c>
      <c r="L116" s="276"/>
      <c r="M116" s="276"/>
    </row>
    <row r="117" spans="1:13" s="51" customFormat="1" hidden="1" x14ac:dyDescent="0.25">
      <c r="A117" s="128"/>
      <c r="B117" s="129"/>
      <c r="C117" s="159">
        <v>135</v>
      </c>
      <c r="D117" s="139">
        <v>135</v>
      </c>
      <c r="E117" s="130"/>
      <c r="F117" s="139">
        <v>127</v>
      </c>
      <c r="G117" s="130"/>
      <c r="H117" s="139">
        <f>D117-F117</f>
        <v>8</v>
      </c>
      <c r="I117" s="130"/>
      <c r="L117" s="250"/>
      <c r="M117" s="250"/>
    </row>
    <row r="118" spans="1:13" s="51" customFormat="1" hidden="1" x14ac:dyDescent="0.25">
      <c r="A118" s="128"/>
      <c r="B118" s="129"/>
      <c r="C118" s="159">
        <v>232</v>
      </c>
      <c r="D118" s="139">
        <v>232</v>
      </c>
      <c r="E118" s="130"/>
      <c r="F118" s="139">
        <v>231</v>
      </c>
      <c r="G118" s="130"/>
      <c r="H118" s="139">
        <f>D118-F118</f>
        <v>1</v>
      </c>
      <c r="I118" s="130"/>
      <c r="L118" s="250"/>
      <c r="M118" s="250"/>
    </row>
    <row r="119" spans="1:13" s="51" customFormat="1" hidden="1" x14ac:dyDescent="0.25">
      <c r="A119" s="128"/>
      <c r="B119" s="129"/>
      <c r="C119" s="159">
        <v>179</v>
      </c>
      <c r="D119" s="139">
        <v>179</v>
      </c>
      <c r="E119" s="130"/>
      <c r="F119" s="139">
        <v>178</v>
      </c>
      <c r="G119" s="130"/>
      <c r="H119" s="139">
        <f t="shared" ref="H119:H123" si="26">D119-F119</f>
        <v>1</v>
      </c>
      <c r="I119" s="130"/>
      <c r="L119" s="250"/>
      <c r="M119" s="250"/>
    </row>
    <row r="120" spans="1:13" s="51" customFormat="1" hidden="1" x14ac:dyDescent="0.25">
      <c r="A120" s="128"/>
      <c r="B120" s="129"/>
      <c r="C120" s="159">
        <v>96</v>
      </c>
      <c r="D120" s="139">
        <v>96</v>
      </c>
      <c r="E120" s="130"/>
      <c r="F120" s="139">
        <v>96</v>
      </c>
      <c r="G120" s="130"/>
      <c r="H120" s="139">
        <f t="shared" si="26"/>
        <v>0</v>
      </c>
      <c r="I120" s="130"/>
      <c r="L120" s="250"/>
      <c r="M120" s="250"/>
    </row>
    <row r="121" spans="1:13" s="51" customFormat="1" hidden="1" x14ac:dyDescent="0.25">
      <c r="A121" s="128"/>
      <c r="B121" s="129"/>
      <c r="C121" s="159">
        <v>230</v>
      </c>
      <c r="D121" s="139">
        <v>230</v>
      </c>
      <c r="E121" s="130"/>
      <c r="F121" s="139">
        <v>229</v>
      </c>
      <c r="G121" s="130"/>
      <c r="H121" s="139">
        <f t="shared" si="26"/>
        <v>1</v>
      </c>
      <c r="I121" s="130"/>
      <c r="L121" s="250"/>
      <c r="M121" s="250"/>
    </row>
    <row r="122" spans="1:13" s="51" customFormat="1" hidden="1" x14ac:dyDescent="0.25">
      <c r="A122" s="128"/>
      <c r="B122" s="129"/>
      <c r="C122" s="159">
        <v>318</v>
      </c>
      <c r="D122" s="139">
        <v>318</v>
      </c>
      <c r="E122" s="130"/>
      <c r="F122" s="139">
        <v>318</v>
      </c>
      <c r="G122" s="130"/>
      <c r="H122" s="139">
        <f t="shared" si="26"/>
        <v>0</v>
      </c>
      <c r="I122" s="130"/>
      <c r="L122" s="250"/>
      <c r="M122" s="250"/>
    </row>
    <row r="123" spans="1:13" s="51" customFormat="1" hidden="1" x14ac:dyDescent="0.25">
      <c r="A123" s="128"/>
      <c r="B123" s="129"/>
      <c r="C123" s="159">
        <v>117</v>
      </c>
      <c r="D123" s="139">
        <v>117</v>
      </c>
      <c r="E123" s="130"/>
      <c r="F123" s="139">
        <v>117</v>
      </c>
      <c r="G123" s="130"/>
      <c r="H123" s="139">
        <f t="shared" si="26"/>
        <v>0</v>
      </c>
      <c r="I123" s="130"/>
      <c r="L123" s="250"/>
      <c r="M123" s="250"/>
    </row>
    <row r="124" spans="1:13" s="92" customFormat="1" hidden="1" x14ac:dyDescent="0.25">
      <c r="A124" s="317">
        <v>7</v>
      </c>
      <c r="B124" s="322" t="s">
        <v>148</v>
      </c>
      <c r="C124" s="330">
        <f>SUM(C125:C128)</f>
        <v>1284</v>
      </c>
      <c r="D124" s="330">
        <f>SUM(D125:D128)</f>
        <v>1230</v>
      </c>
      <c r="E124" s="324">
        <f>D124/C124*100</f>
        <v>95.794392523364493</v>
      </c>
      <c r="F124" s="330">
        <f>SUM(F125:F128)</f>
        <v>1230</v>
      </c>
      <c r="G124" s="324">
        <f>F124/C124*100</f>
        <v>95.794392523364493</v>
      </c>
      <c r="H124" s="330"/>
      <c r="I124" s="331"/>
      <c r="L124" s="276"/>
      <c r="M124" s="276"/>
    </row>
    <row r="125" spans="1:13" s="51" customFormat="1" hidden="1" x14ac:dyDescent="0.25">
      <c r="A125" s="128"/>
      <c r="B125" s="314"/>
      <c r="C125" s="139">
        <v>413</v>
      </c>
      <c r="D125" s="139">
        <v>399</v>
      </c>
      <c r="E125" s="130"/>
      <c r="F125" s="139">
        <v>399</v>
      </c>
      <c r="G125" s="130"/>
      <c r="H125" s="332"/>
      <c r="I125" s="130"/>
      <c r="L125" s="250"/>
      <c r="M125" s="250"/>
    </row>
    <row r="126" spans="1:13" s="51" customFormat="1" hidden="1" x14ac:dyDescent="0.25">
      <c r="A126" s="128"/>
      <c r="B126" s="314"/>
      <c r="C126" s="139">
        <v>227</v>
      </c>
      <c r="D126" s="139">
        <v>213</v>
      </c>
      <c r="E126" s="130"/>
      <c r="F126" s="139">
        <v>213</v>
      </c>
      <c r="G126" s="130"/>
      <c r="H126" s="332"/>
      <c r="I126" s="130"/>
      <c r="L126" s="250"/>
      <c r="M126" s="250"/>
    </row>
    <row r="127" spans="1:13" s="51" customFormat="1" hidden="1" x14ac:dyDescent="0.25">
      <c r="A127" s="128"/>
      <c r="B127" s="314"/>
      <c r="C127" s="139">
        <v>313</v>
      </c>
      <c r="D127" s="139">
        <v>300</v>
      </c>
      <c r="E127" s="130"/>
      <c r="F127" s="139">
        <v>300</v>
      </c>
      <c r="G127" s="130"/>
      <c r="H127" s="332"/>
      <c r="I127" s="130"/>
      <c r="L127" s="250"/>
      <c r="M127" s="250"/>
    </row>
    <row r="128" spans="1:13" s="51" customFormat="1" hidden="1" x14ac:dyDescent="0.25">
      <c r="A128" s="128"/>
      <c r="B128" s="314"/>
      <c r="C128" s="139">
        <v>331</v>
      </c>
      <c r="D128" s="139">
        <v>318</v>
      </c>
      <c r="E128" s="130"/>
      <c r="F128" s="139">
        <v>318</v>
      </c>
      <c r="G128" s="130"/>
      <c r="H128" s="332"/>
      <c r="I128" s="130"/>
      <c r="L128" s="250"/>
      <c r="M128" s="250"/>
    </row>
    <row r="129" spans="1:13" s="92" customFormat="1" hidden="1" x14ac:dyDescent="0.25">
      <c r="A129" s="317">
        <v>8</v>
      </c>
      <c r="B129" s="322" t="s">
        <v>140</v>
      </c>
      <c r="C129" s="330">
        <f>SUM(C130:C135)</f>
        <v>1342</v>
      </c>
      <c r="D129" s="330">
        <f>SUM(D130:D135)</f>
        <v>1323</v>
      </c>
      <c r="E129" s="324">
        <f>D129/C129*100</f>
        <v>98.584202682563344</v>
      </c>
      <c r="F129" s="330">
        <f>SUM(F130:F135)</f>
        <v>1315</v>
      </c>
      <c r="G129" s="324">
        <f>F129/C129*100</f>
        <v>97.988077496274215</v>
      </c>
      <c r="H129" s="330">
        <f>SUM(H130:H135)</f>
        <v>8</v>
      </c>
      <c r="I129" s="324">
        <f>H129/C129*100</f>
        <v>0.5961251862891207</v>
      </c>
      <c r="L129" s="276"/>
      <c r="M129" s="276"/>
    </row>
    <row r="130" spans="1:13" s="51" customFormat="1" hidden="1" x14ac:dyDescent="0.25">
      <c r="A130" s="128"/>
      <c r="B130" s="314"/>
      <c r="C130" s="333">
        <v>180</v>
      </c>
      <c r="D130" s="328">
        <v>180</v>
      </c>
      <c r="E130" s="130"/>
      <c r="F130" s="328">
        <v>180</v>
      </c>
      <c r="G130" s="130"/>
      <c r="H130" s="328">
        <v>0</v>
      </c>
      <c r="I130" s="130"/>
      <c r="L130" s="250"/>
      <c r="M130" s="250"/>
    </row>
    <row r="131" spans="1:13" s="51" customFormat="1" hidden="1" x14ac:dyDescent="0.25">
      <c r="A131" s="128"/>
      <c r="B131" s="314"/>
      <c r="C131" s="333">
        <v>166</v>
      </c>
      <c r="D131" s="328">
        <v>160</v>
      </c>
      <c r="E131" s="130"/>
      <c r="F131" s="328">
        <v>160</v>
      </c>
      <c r="G131" s="130"/>
      <c r="H131" s="328">
        <v>0</v>
      </c>
      <c r="I131" s="130"/>
      <c r="L131" s="250"/>
      <c r="M131" s="250"/>
    </row>
    <row r="132" spans="1:13" s="51" customFormat="1" hidden="1" x14ac:dyDescent="0.25">
      <c r="A132" s="128"/>
      <c r="B132" s="314"/>
      <c r="C132" s="333">
        <v>289</v>
      </c>
      <c r="D132" s="328">
        <v>289</v>
      </c>
      <c r="E132" s="130"/>
      <c r="F132" s="328">
        <v>289</v>
      </c>
      <c r="G132" s="130"/>
      <c r="H132" s="328">
        <v>0</v>
      </c>
      <c r="I132" s="130"/>
      <c r="L132" s="250"/>
      <c r="M132" s="250"/>
    </row>
    <row r="133" spans="1:13" s="51" customFormat="1" hidden="1" x14ac:dyDescent="0.25">
      <c r="A133" s="128"/>
      <c r="B133" s="314"/>
      <c r="C133" s="333">
        <v>247</v>
      </c>
      <c r="D133" s="328">
        <v>235</v>
      </c>
      <c r="E133" s="130"/>
      <c r="F133" s="328">
        <v>232</v>
      </c>
      <c r="G133" s="130"/>
      <c r="H133" s="328">
        <v>3</v>
      </c>
      <c r="I133" s="130"/>
      <c r="L133" s="250"/>
      <c r="M133" s="250"/>
    </row>
    <row r="134" spans="1:13" s="51" customFormat="1" hidden="1" x14ac:dyDescent="0.25">
      <c r="A134" s="128"/>
      <c r="B134" s="314"/>
      <c r="C134" s="333">
        <v>269</v>
      </c>
      <c r="D134" s="328">
        <v>269</v>
      </c>
      <c r="E134" s="130"/>
      <c r="F134" s="328">
        <v>267</v>
      </c>
      <c r="G134" s="130"/>
      <c r="H134" s="328">
        <v>2</v>
      </c>
      <c r="I134" s="130"/>
      <c r="L134" s="250"/>
      <c r="M134" s="250"/>
    </row>
    <row r="135" spans="1:13" s="51" customFormat="1" hidden="1" x14ac:dyDescent="0.25">
      <c r="A135" s="128"/>
      <c r="B135" s="314"/>
      <c r="C135" s="333">
        <v>191</v>
      </c>
      <c r="D135" s="328">
        <v>190</v>
      </c>
      <c r="E135" s="130"/>
      <c r="F135" s="328">
        <v>187</v>
      </c>
      <c r="G135" s="130"/>
      <c r="H135" s="328">
        <v>3</v>
      </c>
      <c r="I135" s="130"/>
      <c r="L135" s="250"/>
      <c r="M135" s="250"/>
    </row>
    <row r="136" spans="1:13" s="92" customFormat="1" hidden="1" x14ac:dyDescent="0.25">
      <c r="A136" s="331"/>
      <c r="B136" s="318" t="s">
        <v>317</v>
      </c>
      <c r="C136" s="334">
        <f>C137+C150+C157+C166+C176</f>
        <v>8372</v>
      </c>
      <c r="D136" s="334">
        <f>D137+D150+D157+D166+D176</f>
        <v>8180</v>
      </c>
      <c r="E136" s="324">
        <f>D136/C136*100</f>
        <v>97.706641184902054</v>
      </c>
      <c r="F136" s="334">
        <f>F137+F150+F157+F166+F176</f>
        <v>7491</v>
      </c>
      <c r="G136" s="324">
        <f>F136/C136*100</f>
        <v>89.476827520305775</v>
      </c>
      <c r="H136" s="334">
        <f>H137+H150+H157+H166+H176</f>
        <v>683</v>
      </c>
      <c r="I136" s="324">
        <f>H136/C136*100</f>
        <v>8.1581462016244632</v>
      </c>
      <c r="L136" s="276"/>
      <c r="M136" s="276"/>
    </row>
    <row r="137" spans="1:13" s="92" customFormat="1" hidden="1" x14ac:dyDescent="0.25">
      <c r="A137" s="331">
        <v>1</v>
      </c>
      <c r="B137" s="318" t="s">
        <v>165</v>
      </c>
      <c r="C137" s="323">
        <f>SUM(C138:C149)</f>
        <v>2480</v>
      </c>
      <c r="D137" s="323">
        <f>SUM(D138:D149)</f>
        <v>2456</v>
      </c>
      <c r="E137" s="324">
        <f>D137/C137*100</f>
        <v>99.032258064516128</v>
      </c>
      <c r="F137" s="323">
        <f>SUM(F138:F149)</f>
        <v>2398</v>
      </c>
      <c r="G137" s="324">
        <f>F137/C137*100</f>
        <v>96.693548387096769</v>
      </c>
      <c r="H137" s="323">
        <f>SUM(H138:H149)</f>
        <v>57</v>
      </c>
      <c r="I137" s="324">
        <f>H137/C137*100</f>
        <v>2.2983870967741935</v>
      </c>
      <c r="L137" s="276"/>
      <c r="M137" s="276"/>
    </row>
    <row r="138" spans="1:13" s="51" customFormat="1" hidden="1" x14ac:dyDescent="0.25">
      <c r="A138" s="130"/>
      <c r="B138" s="314"/>
      <c r="C138" s="335">
        <v>197</v>
      </c>
      <c r="D138" s="139">
        <v>197</v>
      </c>
      <c r="E138" s="325"/>
      <c r="F138" s="139">
        <v>195</v>
      </c>
      <c r="G138" s="325"/>
      <c r="H138" s="139">
        <v>1</v>
      </c>
      <c r="I138" s="316"/>
      <c r="L138" s="250"/>
      <c r="M138" s="250"/>
    </row>
    <row r="139" spans="1:13" s="51" customFormat="1" hidden="1" x14ac:dyDescent="0.25">
      <c r="A139" s="130"/>
      <c r="B139" s="314"/>
      <c r="C139" s="335">
        <v>220</v>
      </c>
      <c r="D139" s="139">
        <v>220</v>
      </c>
      <c r="E139" s="325"/>
      <c r="F139" s="139">
        <v>220</v>
      </c>
      <c r="G139" s="325"/>
      <c r="H139" s="139">
        <v>0</v>
      </c>
      <c r="I139" s="316"/>
      <c r="L139" s="250"/>
      <c r="M139" s="250"/>
    </row>
    <row r="140" spans="1:13" s="51" customFormat="1" hidden="1" x14ac:dyDescent="0.25">
      <c r="A140" s="130"/>
      <c r="B140" s="314"/>
      <c r="C140" s="335">
        <v>209</v>
      </c>
      <c r="D140" s="139">
        <v>209</v>
      </c>
      <c r="E140" s="325"/>
      <c r="F140" s="139">
        <v>200</v>
      </c>
      <c r="G140" s="325"/>
      <c r="H140" s="139">
        <v>9</v>
      </c>
      <c r="I140" s="316"/>
      <c r="L140" s="250"/>
      <c r="M140" s="250"/>
    </row>
    <row r="141" spans="1:13" s="51" customFormat="1" hidden="1" x14ac:dyDescent="0.25">
      <c r="A141" s="130"/>
      <c r="B141" s="314"/>
      <c r="C141" s="335">
        <v>210</v>
      </c>
      <c r="D141" s="139">
        <v>207</v>
      </c>
      <c r="E141" s="325"/>
      <c r="F141" s="139">
        <v>205</v>
      </c>
      <c r="G141" s="325"/>
      <c r="H141" s="139">
        <v>2</v>
      </c>
      <c r="I141" s="316"/>
      <c r="L141" s="250"/>
      <c r="M141" s="250"/>
    </row>
    <row r="142" spans="1:13" s="51" customFormat="1" hidden="1" x14ac:dyDescent="0.25">
      <c r="A142" s="130"/>
      <c r="B142" s="314"/>
      <c r="C142" s="335">
        <v>229</v>
      </c>
      <c r="D142" s="139">
        <v>229</v>
      </c>
      <c r="E142" s="325"/>
      <c r="F142" s="139">
        <v>212</v>
      </c>
      <c r="G142" s="325"/>
      <c r="H142" s="139">
        <v>17</v>
      </c>
      <c r="I142" s="316"/>
      <c r="L142" s="250"/>
      <c r="M142" s="250"/>
    </row>
    <row r="143" spans="1:13" s="51" customFormat="1" hidden="1" x14ac:dyDescent="0.25">
      <c r="A143" s="130"/>
      <c r="B143" s="314"/>
      <c r="C143" s="335">
        <v>210</v>
      </c>
      <c r="D143" s="139">
        <v>192</v>
      </c>
      <c r="E143" s="325"/>
      <c r="F143" s="139">
        <v>182</v>
      </c>
      <c r="G143" s="325"/>
      <c r="H143" s="139">
        <v>10</v>
      </c>
      <c r="I143" s="316"/>
      <c r="L143" s="250"/>
      <c r="M143" s="250"/>
    </row>
    <row r="144" spans="1:13" s="51" customFormat="1" hidden="1" x14ac:dyDescent="0.25">
      <c r="A144" s="130"/>
      <c r="B144" s="314"/>
      <c r="C144" s="335">
        <v>175</v>
      </c>
      <c r="D144" s="139">
        <v>175</v>
      </c>
      <c r="E144" s="325"/>
      <c r="F144" s="139">
        <v>163</v>
      </c>
      <c r="G144" s="325"/>
      <c r="H144" s="139">
        <v>12</v>
      </c>
      <c r="I144" s="316"/>
      <c r="L144" s="250"/>
      <c r="M144" s="250"/>
    </row>
    <row r="145" spans="1:13" s="51" customFormat="1" hidden="1" x14ac:dyDescent="0.25">
      <c r="A145" s="130"/>
      <c r="B145" s="314"/>
      <c r="C145" s="335">
        <v>282</v>
      </c>
      <c r="D145" s="139">
        <v>282</v>
      </c>
      <c r="E145" s="325"/>
      <c r="F145" s="139">
        <v>281</v>
      </c>
      <c r="G145" s="325"/>
      <c r="H145" s="139">
        <v>1</v>
      </c>
      <c r="I145" s="316"/>
      <c r="L145" s="250"/>
      <c r="M145" s="250"/>
    </row>
    <row r="146" spans="1:13" s="51" customFormat="1" hidden="1" x14ac:dyDescent="0.25">
      <c r="A146" s="130"/>
      <c r="B146" s="314"/>
      <c r="C146" s="335">
        <v>270</v>
      </c>
      <c r="D146" s="139">
        <v>270</v>
      </c>
      <c r="E146" s="325"/>
      <c r="F146" s="139">
        <v>269</v>
      </c>
      <c r="G146" s="325"/>
      <c r="H146" s="139">
        <v>1</v>
      </c>
      <c r="I146" s="316"/>
      <c r="L146" s="250"/>
      <c r="M146" s="250"/>
    </row>
    <row r="147" spans="1:13" s="51" customFormat="1" hidden="1" x14ac:dyDescent="0.25">
      <c r="A147" s="130"/>
      <c r="B147" s="314"/>
      <c r="C147" s="335">
        <v>207</v>
      </c>
      <c r="D147" s="139">
        <v>204</v>
      </c>
      <c r="E147" s="325"/>
      <c r="F147" s="139">
        <v>204</v>
      </c>
      <c r="G147" s="325"/>
      <c r="H147" s="139">
        <v>0</v>
      </c>
      <c r="I147" s="316"/>
      <c r="L147" s="250"/>
      <c r="M147" s="250"/>
    </row>
    <row r="148" spans="1:13" s="51" customFormat="1" hidden="1" x14ac:dyDescent="0.25">
      <c r="A148" s="130"/>
      <c r="B148" s="314"/>
      <c r="C148" s="335">
        <v>145</v>
      </c>
      <c r="D148" s="139">
        <v>145</v>
      </c>
      <c r="E148" s="325"/>
      <c r="F148" s="139">
        <v>143</v>
      </c>
      <c r="G148" s="325"/>
      <c r="H148" s="139">
        <v>2</v>
      </c>
      <c r="I148" s="316"/>
      <c r="L148" s="250"/>
      <c r="M148" s="250"/>
    </row>
    <row r="149" spans="1:13" s="51" customFormat="1" hidden="1" x14ac:dyDescent="0.25">
      <c r="A149" s="130"/>
      <c r="B149" s="314"/>
      <c r="C149" s="335">
        <v>126</v>
      </c>
      <c r="D149" s="139">
        <v>126</v>
      </c>
      <c r="E149" s="325"/>
      <c r="F149" s="139">
        <v>124</v>
      </c>
      <c r="G149" s="325"/>
      <c r="H149" s="139">
        <v>2</v>
      </c>
      <c r="I149" s="316"/>
      <c r="L149" s="250"/>
      <c r="M149" s="250"/>
    </row>
    <row r="150" spans="1:13" s="92" customFormat="1" hidden="1" x14ac:dyDescent="0.25">
      <c r="A150" s="331">
        <v>2</v>
      </c>
      <c r="B150" s="318" t="s">
        <v>195</v>
      </c>
      <c r="C150" s="326">
        <f>SUM(C151:C156)</f>
        <v>1703</v>
      </c>
      <c r="D150" s="326">
        <f>SUM(D151:D156)</f>
        <v>1703</v>
      </c>
      <c r="E150" s="324">
        <f>D150/C150*100</f>
        <v>100</v>
      </c>
      <c r="F150" s="326">
        <f>SUM(F151:F156)</f>
        <v>1676</v>
      </c>
      <c r="G150" s="324">
        <f>F150/C150*100</f>
        <v>98.414562536699947</v>
      </c>
      <c r="H150" s="326">
        <f>SUM(H151:H156)</f>
        <v>22</v>
      </c>
      <c r="I150" s="324">
        <f>H150/C150*100</f>
        <v>1.2918379330593071</v>
      </c>
      <c r="L150" s="276"/>
      <c r="M150" s="276"/>
    </row>
    <row r="151" spans="1:13" s="51" customFormat="1" hidden="1" x14ac:dyDescent="0.25">
      <c r="A151" s="130"/>
      <c r="B151" s="314"/>
      <c r="C151" s="139">
        <v>319</v>
      </c>
      <c r="D151" s="139">
        <v>319</v>
      </c>
      <c r="E151" s="325"/>
      <c r="F151" s="139">
        <v>317</v>
      </c>
      <c r="G151" s="325"/>
      <c r="H151" s="139">
        <v>2</v>
      </c>
      <c r="I151" s="316"/>
      <c r="L151" s="250"/>
      <c r="M151" s="250"/>
    </row>
    <row r="152" spans="1:13" s="51" customFormat="1" hidden="1" x14ac:dyDescent="0.25">
      <c r="A152" s="130"/>
      <c r="B152" s="314"/>
      <c r="C152" s="139">
        <v>251</v>
      </c>
      <c r="D152" s="139">
        <v>251</v>
      </c>
      <c r="E152" s="325"/>
      <c r="F152" s="139">
        <v>250</v>
      </c>
      <c r="G152" s="325"/>
      <c r="H152" s="139">
        <v>1</v>
      </c>
      <c r="I152" s="316"/>
      <c r="L152" s="250"/>
      <c r="M152" s="250"/>
    </row>
    <row r="153" spans="1:13" s="51" customFormat="1" hidden="1" x14ac:dyDescent="0.25">
      <c r="A153" s="130"/>
      <c r="B153" s="314"/>
      <c r="C153" s="139">
        <v>357</v>
      </c>
      <c r="D153" s="139">
        <v>357</v>
      </c>
      <c r="E153" s="325"/>
      <c r="F153" s="139">
        <v>338</v>
      </c>
      <c r="G153" s="325"/>
      <c r="H153" s="139">
        <v>14</v>
      </c>
      <c r="I153" s="316"/>
      <c r="L153" s="250"/>
      <c r="M153" s="250"/>
    </row>
    <row r="154" spans="1:13" s="51" customFormat="1" hidden="1" x14ac:dyDescent="0.25">
      <c r="A154" s="130"/>
      <c r="B154" s="314"/>
      <c r="C154" s="139">
        <v>476</v>
      </c>
      <c r="D154" s="139">
        <v>476</v>
      </c>
      <c r="E154" s="325"/>
      <c r="F154" s="139">
        <v>476</v>
      </c>
      <c r="G154" s="325"/>
      <c r="H154" s="139">
        <v>0</v>
      </c>
      <c r="I154" s="316"/>
      <c r="L154" s="250"/>
      <c r="M154" s="250"/>
    </row>
    <row r="155" spans="1:13" s="51" customFormat="1" hidden="1" x14ac:dyDescent="0.25">
      <c r="A155" s="130"/>
      <c r="B155" s="314"/>
      <c r="C155" s="139">
        <v>208</v>
      </c>
      <c r="D155" s="139">
        <v>208</v>
      </c>
      <c r="E155" s="325"/>
      <c r="F155" s="139">
        <v>203</v>
      </c>
      <c r="G155" s="325"/>
      <c r="H155" s="139">
        <v>5</v>
      </c>
      <c r="I155" s="316"/>
      <c r="L155" s="250"/>
      <c r="M155" s="250"/>
    </row>
    <row r="156" spans="1:13" s="51" customFormat="1" hidden="1" x14ac:dyDescent="0.25">
      <c r="A156" s="130"/>
      <c r="B156" s="314"/>
      <c r="C156" s="139">
        <v>92</v>
      </c>
      <c r="D156" s="139">
        <v>92</v>
      </c>
      <c r="E156" s="325"/>
      <c r="F156" s="139">
        <v>92</v>
      </c>
      <c r="G156" s="325"/>
      <c r="H156" s="139">
        <v>0</v>
      </c>
      <c r="I156" s="316"/>
      <c r="L156" s="250"/>
      <c r="M156" s="250"/>
    </row>
    <row r="157" spans="1:13" s="92" customFormat="1" hidden="1" x14ac:dyDescent="0.25">
      <c r="A157" s="331">
        <v>3</v>
      </c>
      <c r="B157" s="318" t="s">
        <v>31</v>
      </c>
      <c r="C157" s="323">
        <f>SUM(C158:C165)</f>
        <v>1399</v>
      </c>
      <c r="D157" s="323">
        <f>SUM(D158:D165)</f>
        <v>1399</v>
      </c>
      <c r="E157" s="331">
        <f>D157/C157*100</f>
        <v>100</v>
      </c>
      <c r="F157" s="323">
        <f>SUM(F158:F165)</f>
        <v>1388</v>
      </c>
      <c r="G157" s="324">
        <f>F157/C157*100</f>
        <v>99.213724088634734</v>
      </c>
      <c r="H157" s="323">
        <f>SUM(H158:H165)</f>
        <v>11</v>
      </c>
      <c r="I157" s="324">
        <f>H157/C157*100</f>
        <v>0.78627591136526087</v>
      </c>
      <c r="L157" s="276"/>
      <c r="M157" s="276"/>
    </row>
    <row r="158" spans="1:13" s="51" customFormat="1" hidden="1" x14ac:dyDescent="0.25">
      <c r="A158" s="130"/>
      <c r="B158" s="314"/>
      <c r="C158" s="335">
        <v>152</v>
      </c>
      <c r="D158" s="139">
        <v>152</v>
      </c>
      <c r="E158" s="325"/>
      <c r="F158" s="139">
        <v>152</v>
      </c>
      <c r="G158" s="325"/>
      <c r="H158" s="139">
        <v>0</v>
      </c>
      <c r="I158" s="316"/>
      <c r="L158" s="250"/>
      <c r="M158" s="250"/>
    </row>
    <row r="159" spans="1:13" s="51" customFormat="1" hidden="1" x14ac:dyDescent="0.25">
      <c r="A159" s="130"/>
      <c r="B159" s="314"/>
      <c r="C159" s="335">
        <v>188</v>
      </c>
      <c r="D159" s="139">
        <v>188</v>
      </c>
      <c r="E159" s="325"/>
      <c r="F159" s="139">
        <v>187</v>
      </c>
      <c r="G159" s="325"/>
      <c r="H159" s="139">
        <v>1</v>
      </c>
      <c r="I159" s="316"/>
      <c r="L159" s="250"/>
      <c r="M159" s="250"/>
    </row>
    <row r="160" spans="1:13" s="51" customFormat="1" hidden="1" x14ac:dyDescent="0.25">
      <c r="A160" s="130"/>
      <c r="B160" s="314"/>
      <c r="C160" s="335">
        <v>167</v>
      </c>
      <c r="D160" s="139">
        <v>167</v>
      </c>
      <c r="E160" s="325"/>
      <c r="F160" s="139">
        <v>164</v>
      </c>
      <c r="G160" s="325"/>
      <c r="H160" s="139">
        <v>3</v>
      </c>
      <c r="I160" s="316"/>
      <c r="L160" s="250"/>
      <c r="M160" s="250"/>
    </row>
    <row r="161" spans="1:13" s="51" customFormat="1" hidden="1" x14ac:dyDescent="0.25">
      <c r="A161" s="130"/>
      <c r="B161" s="314"/>
      <c r="C161" s="335">
        <v>191</v>
      </c>
      <c r="D161" s="139">
        <v>191</v>
      </c>
      <c r="E161" s="325"/>
      <c r="F161" s="139">
        <v>189</v>
      </c>
      <c r="G161" s="325"/>
      <c r="H161" s="139">
        <v>2</v>
      </c>
      <c r="I161" s="316"/>
      <c r="L161" s="250"/>
      <c r="M161" s="250"/>
    </row>
    <row r="162" spans="1:13" s="51" customFormat="1" hidden="1" x14ac:dyDescent="0.25">
      <c r="A162" s="130"/>
      <c r="B162" s="314"/>
      <c r="C162" s="335">
        <v>277</v>
      </c>
      <c r="D162" s="139">
        <v>277</v>
      </c>
      <c r="E162" s="325"/>
      <c r="F162" s="139">
        <v>277</v>
      </c>
      <c r="G162" s="325"/>
      <c r="H162" s="139">
        <v>0</v>
      </c>
      <c r="I162" s="316"/>
      <c r="L162" s="250"/>
      <c r="M162" s="250"/>
    </row>
    <row r="163" spans="1:13" s="51" customFormat="1" hidden="1" x14ac:dyDescent="0.25">
      <c r="A163" s="130"/>
      <c r="B163" s="314"/>
      <c r="C163" s="335">
        <v>112</v>
      </c>
      <c r="D163" s="139">
        <v>112</v>
      </c>
      <c r="E163" s="325"/>
      <c r="F163" s="139">
        <v>109</v>
      </c>
      <c r="G163" s="325"/>
      <c r="H163" s="139">
        <v>3</v>
      </c>
      <c r="I163" s="316"/>
      <c r="L163" s="250"/>
      <c r="M163" s="250"/>
    </row>
    <row r="164" spans="1:13" s="51" customFormat="1" hidden="1" x14ac:dyDescent="0.25">
      <c r="A164" s="130"/>
      <c r="B164" s="314"/>
      <c r="C164" s="335">
        <v>203</v>
      </c>
      <c r="D164" s="139">
        <v>203</v>
      </c>
      <c r="E164" s="325"/>
      <c r="F164" s="139">
        <v>201</v>
      </c>
      <c r="G164" s="325"/>
      <c r="H164" s="139">
        <v>2</v>
      </c>
      <c r="I164" s="316"/>
      <c r="L164" s="250"/>
      <c r="M164" s="250"/>
    </row>
    <row r="165" spans="1:13" s="51" customFormat="1" hidden="1" x14ac:dyDescent="0.25">
      <c r="A165" s="130"/>
      <c r="B165" s="314"/>
      <c r="C165" s="335">
        <v>109</v>
      </c>
      <c r="D165" s="139">
        <v>109</v>
      </c>
      <c r="E165" s="325"/>
      <c r="F165" s="139">
        <v>109</v>
      </c>
      <c r="G165" s="325"/>
      <c r="H165" s="139">
        <v>0</v>
      </c>
      <c r="I165" s="316"/>
      <c r="L165" s="250"/>
      <c r="M165" s="250"/>
    </row>
    <row r="166" spans="1:13" s="279" customFormat="1" hidden="1" x14ac:dyDescent="0.25">
      <c r="A166" s="336">
        <v>4</v>
      </c>
      <c r="B166" s="337" t="s">
        <v>311</v>
      </c>
      <c r="C166" s="338">
        <f>SUM(C167:C175)</f>
        <v>1989</v>
      </c>
      <c r="D166" s="338">
        <f>SUM(D167:D175)</f>
        <v>1821</v>
      </c>
      <c r="E166" s="324">
        <f>D166/C166*100</f>
        <v>91.553544494720967</v>
      </c>
      <c r="F166" s="338">
        <f>SUM(F167:F175)</f>
        <v>1425</v>
      </c>
      <c r="G166" s="324">
        <f>F166/C166*100</f>
        <v>71.644042232277528</v>
      </c>
      <c r="H166" s="338">
        <f>SUM(H167:H175)</f>
        <v>396</v>
      </c>
      <c r="I166" s="324">
        <f>H166/C166*100</f>
        <v>19.909502262443439</v>
      </c>
      <c r="L166" s="289"/>
      <c r="M166" s="289"/>
    </row>
    <row r="167" spans="1:13" s="59" customFormat="1" ht="16.5" hidden="1" x14ac:dyDescent="0.25">
      <c r="A167" s="56"/>
      <c r="B167" s="57"/>
      <c r="C167" s="211">
        <v>265</v>
      </c>
      <c r="D167" s="211">
        <v>250</v>
      </c>
      <c r="E167" s="58"/>
      <c r="F167" s="211">
        <v>222</v>
      </c>
      <c r="G167" s="58"/>
      <c r="H167" s="211">
        <v>28</v>
      </c>
      <c r="I167" s="58"/>
      <c r="L167" s="290"/>
      <c r="M167" s="290"/>
    </row>
    <row r="168" spans="1:13" s="59" customFormat="1" ht="16.5" hidden="1" x14ac:dyDescent="0.25">
      <c r="A168" s="56"/>
      <c r="B168" s="57"/>
      <c r="C168" s="211">
        <v>156</v>
      </c>
      <c r="D168" s="211">
        <v>148</v>
      </c>
      <c r="E168" s="58"/>
      <c r="F168" s="211">
        <v>126</v>
      </c>
      <c r="G168" s="58"/>
      <c r="H168" s="211">
        <v>22</v>
      </c>
      <c r="I168" s="58"/>
      <c r="L168" s="290"/>
      <c r="M168" s="290"/>
    </row>
    <row r="169" spans="1:13" s="59" customFormat="1" ht="16.5" hidden="1" x14ac:dyDescent="0.25">
      <c r="A169" s="56"/>
      <c r="B169" s="57"/>
      <c r="C169" s="211">
        <v>145</v>
      </c>
      <c r="D169" s="211">
        <v>136</v>
      </c>
      <c r="E169" s="58"/>
      <c r="F169" s="211">
        <v>107</v>
      </c>
      <c r="G169" s="58"/>
      <c r="H169" s="211">
        <v>29</v>
      </c>
      <c r="I169" s="58"/>
      <c r="L169" s="290"/>
      <c r="M169" s="290"/>
    </row>
    <row r="170" spans="1:13" s="59" customFormat="1" ht="16.5" hidden="1" x14ac:dyDescent="0.25">
      <c r="A170" s="56"/>
      <c r="B170" s="57"/>
      <c r="C170" s="211">
        <v>215</v>
      </c>
      <c r="D170" s="211">
        <v>213</v>
      </c>
      <c r="E170" s="58"/>
      <c r="F170" s="211">
        <v>165</v>
      </c>
      <c r="G170" s="58"/>
      <c r="H170" s="211">
        <v>48</v>
      </c>
      <c r="I170" s="58"/>
      <c r="L170" s="290"/>
      <c r="M170" s="290"/>
    </row>
    <row r="171" spans="1:13" s="59" customFormat="1" ht="16.5" hidden="1" x14ac:dyDescent="0.25">
      <c r="A171" s="56"/>
      <c r="B171" s="57"/>
      <c r="C171" s="211">
        <v>351</v>
      </c>
      <c r="D171" s="211">
        <v>293</v>
      </c>
      <c r="E171" s="58"/>
      <c r="F171" s="211">
        <v>212</v>
      </c>
      <c r="G171" s="58"/>
      <c r="H171" s="211">
        <v>81</v>
      </c>
      <c r="I171" s="58"/>
      <c r="L171" s="290"/>
      <c r="M171" s="290"/>
    </row>
    <row r="172" spans="1:13" s="59" customFormat="1" ht="16.5" hidden="1" x14ac:dyDescent="0.25">
      <c r="A172" s="56"/>
      <c r="B172" s="57"/>
      <c r="C172" s="211">
        <v>215</v>
      </c>
      <c r="D172" s="211">
        <v>175</v>
      </c>
      <c r="E172" s="58"/>
      <c r="F172" s="211">
        <v>141</v>
      </c>
      <c r="G172" s="58"/>
      <c r="H172" s="211">
        <v>34</v>
      </c>
      <c r="I172" s="58"/>
      <c r="L172" s="290"/>
      <c r="M172" s="290"/>
    </row>
    <row r="173" spans="1:13" s="59" customFormat="1" ht="16.5" hidden="1" x14ac:dyDescent="0.25">
      <c r="A173" s="56"/>
      <c r="B173" s="57"/>
      <c r="C173" s="211">
        <v>247</v>
      </c>
      <c r="D173" s="211">
        <v>233</v>
      </c>
      <c r="E173" s="58"/>
      <c r="F173" s="211">
        <v>143</v>
      </c>
      <c r="G173" s="58"/>
      <c r="H173" s="211">
        <v>90</v>
      </c>
      <c r="I173" s="58"/>
      <c r="L173" s="290"/>
      <c r="M173" s="290"/>
    </row>
    <row r="174" spans="1:13" s="59" customFormat="1" ht="16.5" hidden="1" x14ac:dyDescent="0.25">
      <c r="A174" s="56"/>
      <c r="B174" s="57"/>
      <c r="C174" s="211">
        <v>255</v>
      </c>
      <c r="D174" s="211">
        <v>253</v>
      </c>
      <c r="E174" s="58"/>
      <c r="F174" s="211">
        <v>217</v>
      </c>
      <c r="G174" s="58"/>
      <c r="H174" s="211">
        <v>36</v>
      </c>
      <c r="I174" s="58"/>
      <c r="L174" s="290"/>
      <c r="M174" s="290"/>
    </row>
    <row r="175" spans="1:13" s="59" customFormat="1" ht="16.5" hidden="1" x14ac:dyDescent="0.25">
      <c r="A175" s="56"/>
      <c r="B175" s="57"/>
      <c r="C175" s="211">
        <v>140</v>
      </c>
      <c r="D175" s="211">
        <v>120</v>
      </c>
      <c r="E175" s="58"/>
      <c r="F175" s="211">
        <v>92</v>
      </c>
      <c r="G175" s="58"/>
      <c r="H175" s="211">
        <v>28</v>
      </c>
      <c r="I175" s="58"/>
      <c r="L175" s="290"/>
      <c r="M175" s="290"/>
    </row>
    <row r="176" spans="1:13" s="279" customFormat="1" hidden="1" x14ac:dyDescent="0.25">
      <c r="A176" s="336">
        <v>5</v>
      </c>
      <c r="B176" s="337" t="s">
        <v>312</v>
      </c>
      <c r="C176" s="339">
        <f>SUM(C177:C182)</f>
        <v>801</v>
      </c>
      <c r="D176" s="339">
        <f>SUM(D177:D182)</f>
        <v>801</v>
      </c>
      <c r="E176" s="340">
        <f>D176/C176*100</f>
        <v>100</v>
      </c>
      <c r="F176" s="339">
        <f>SUM(F177:F182)</f>
        <v>604</v>
      </c>
      <c r="G176" s="341">
        <f>F176/C176*100</f>
        <v>75.405742821473154</v>
      </c>
      <c r="H176" s="339">
        <f>SUM(H177:H182)</f>
        <v>197</v>
      </c>
      <c r="I176" s="341">
        <f>H176/C176*100</f>
        <v>24.594257178526842</v>
      </c>
      <c r="L176" s="289"/>
      <c r="M176" s="289"/>
    </row>
    <row r="177" spans="1:13" s="59" customFormat="1" hidden="1" x14ac:dyDescent="0.25">
      <c r="A177" s="56"/>
      <c r="B177" s="207"/>
      <c r="C177" s="342">
        <v>138</v>
      </c>
      <c r="D177" s="342">
        <v>138</v>
      </c>
      <c r="E177" s="107"/>
      <c r="F177" s="342">
        <v>111</v>
      </c>
      <c r="G177" s="107"/>
      <c r="H177" s="342">
        <v>27</v>
      </c>
      <c r="I177" s="106"/>
      <c r="L177" s="290"/>
      <c r="M177" s="290"/>
    </row>
    <row r="178" spans="1:13" s="59" customFormat="1" hidden="1" x14ac:dyDescent="0.25">
      <c r="A178" s="56"/>
      <c r="B178" s="207"/>
      <c r="C178" s="342">
        <v>107</v>
      </c>
      <c r="D178" s="342">
        <v>107</v>
      </c>
      <c r="E178" s="107"/>
      <c r="F178" s="342">
        <v>66</v>
      </c>
      <c r="G178" s="107"/>
      <c r="H178" s="342">
        <v>41</v>
      </c>
      <c r="I178" s="106"/>
      <c r="L178" s="290"/>
      <c r="M178" s="290"/>
    </row>
    <row r="179" spans="1:13" s="59" customFormat="1" hidden="1" x14ac:dyDescent="0.25">
      <c r="A179" s="56"/>
      <c r="B179" s="207"/>
      <c r="C179" s="342">
        <v>103</v>
      </c>
      <c r="D179" s="342">
        <v>103</v>
      </c>
      <c r="E179" s="107"/>
      <c r="F179" s="342">
        <v>71</v>
      </c>
      <c r="G179" s="107"/>
      <c r="H179" s="342">
        <v>32</v>
      </c>
      <c r="I179" s="106"/>
      <c r="L179" s="290"/>
      <c r="M179" s="290"/>
    </row>
    <row r="180" spans="1:13" s="59" customFormat="1" hidden="1" x14ac:dyDescent="0.25">
      <c r="A180" s="56"/>
      <c r="B180" s="207"/>
      <c r="C180" s="342">
        <v>110</v>
      </c>
      <c r="D180" s="342">
        <v>110</v>
      </c>
      <c r="E180" s="107"/>
      <c r="F180" s="342">
        <v>90</v>
      </c>
      <c r="G180" s="107"/>
      <c r="H180" s="342">
        <v>20</v>
      </c>
      <c r="I180" s="106"/>
      <c r="L180" s="290"/>
      <c r="M180" s="290"/>
    </row>
    <row r="181" spans="1:13" s="59" customFormat="1" hidden="1" x14ac:dyDescent="0.25">
      <c r="A181" s="56"/>
      <c r="B181" s="207"/>
      <c r="C181" s="342">
        <v>178</v>
      </c>
      <c r="D181" s="342">
        <v>178</v>
      </c>
      <c r="E181" s="107"/>
      <c r="F181" s="342">
        <v>121</v>
      </c>
      <c r="G181" s="107"/>
      <c r="H181" s="342">
        <v>57</v>
      </c>
      <c r="I181" s="106"/>
      <c r="L181" s="290"/>
      <c r="M181" s="290"/>
    </row>
    <row r="182" spans="1:13" s="59" customFormat="1" hidden="1" x14ac:dyDescent="0.25">
      <c r="A182" s="56"/>
      <c r="B182" s="207"/>
      <c r="C182" s="342">
        <v>165</v>
      </c>
      <c r="D182" s="342">
        <v>165</v>
      </c>
      <c r="E182" s="107"/>
      <c r="F182" s="342">
        <v>145</v>
      </c>
      <c r="G182" s="107"/>
      <c r="H182" s="342">
        <v>20</v>
      </c>
      <c r="I182" s="106"/>
      <c r="L182" s="290"/>
      <c r="M182" s="290"/>
    </row>
    <row r="183" spans="1:13" s="92" customFormat="1" hidden="1" x14ac:dyDescent="0.25">
      <c r="A183" s="42"/>
      <c r="B183" s="27" t="s">
        <v>316</v>
      </c>
      <c r="C183" s="309">
        <f>C184+C195+C206+C212+C224</f>
        <v>14698</v>
      </c>
      <c r="D183" s="309">
        <f>D184+D195+D206+D212+D224</f>
        <v>14670</v>
      </c>
      <c r="E183" s="239">
        <f>D183/C183*100</f>
        <v>99.809497890869508</v>
      </c>
      <c r="F183" s="309">
        <f>F184+F195+F206+F212+F224</f>
        <v>14385</v>
      </c>
      <c r="G183" s="239">
        <f>F183/C183*100</f>
        <v>97.870458565791267</v>
      </c>
      <c r="H183" s="309">
        <f>H184+H195+H206+H212+H224</f>
        <v>285</v>
      </c>
      <c r="I183" s="239">
        <f>H183/C183*100</f>
        <v>1.9390393250782418</v>
      </c>
      <c r="L183" s="276"/>
      <c r="M183" s="276"/>
    </row>
    <row r="184" spans="1:13" s="280" customFormat="1" hidden="1" x14ac:dyDescent="0.25">
      <c r="A184" s="343">
        <v>1</v>
      </c>
      <c r="B184" s="337" t="s">
        <v>313</v>
      </c>
      <c r="C184" s="338">
        <f>SUM(C185:C194)</f>
        <v>3115</v>
      </c>
      <c r="D184" s="338">
        <f>SUM(D185:D194)</f>
        <v>3110</v>
      </c>
      <c r="E184" s="344"/>
      <c r="F184" s="338">
        <f>SUM(F185:F194)</f>
        <v>3107</v>
      </c>
      <c r="G184" s="344"/>
      <c r="H184" s="338">
        <f>SUM(H185:H194)</f>
        <v>3</v>
      </c>
      <c r="I184" s="337"/>
      <c r="L184" s="291"/>
      <c r="M184" s="291"/>
    </row>
    <row r="185" spans="1:13" s="70" customFormat="1" hidden="1" x14ac:dyDescent="0.25">
      <c r="A185" s="71"/>
      <c r="B185" s="61"/>
      <c r="C185" s="139">
        <v>400</v>
      </c>
      <c r="D185" s="139">
        <v>400</v>
      </c>
      <c r="E185" s="61"/>
      <c r="F185" s="139">
        <v>400</v>
      </c>
      <c r="G185" s="61"/>
      <c r="H185" s="139">
        <f>D185-F185</f>
        <v>0</v>
      </c>
      <c r="I185" s="61"/>
      <c r="L185" s="292"/>
      <c r="M185" s="292"/>
    </row>
    <row r="186" spans="1:13" s="70" customFormat="1" hidden="1" x14ac:dyDescent="0.25">
      <c r="A186" s="71"/>
      <c r="B186" s="61"/>
      <c r="C186" s="139">
        <v>284</v>
      </c>
      <c r="D186" s="139">
        <v>284</v>
      </c>
      <c r="E186" s="61"/>
      <c r="F186" s="139">
        <v>283</v>
      </c>
      <c r="G186" s="61"/>
      <c r="H186" s="139">
        <f t="shared" ref="H186:H194" si="27">D186-F186</f>
        <v>1</v>
      </c>
      <c r="I186" s="61"/>
      <c r="L186" s="292"/>
      <c r="M186" s="292"/>
    </row>
    <row r="187" spans="1:13" s="70" customFormat="1" hidden="1" x14ac:dyDescent="0.25">
      <c r="A187" s="71"/>
      <c r="B187" s="61"/>
      <c r="C187" s="139">
        <v>316</v>
      </c>
      <c r="D187" s="139">
        <v>316</v>
      </c>
      <c r="E187" s="61"/>
      <c r="F187" s="139">
        <v>314</v>
      </c>
      <c r="G187" s="61"/>
      <c r="H187" s="139">
        <f t="shared" si="27"/>
        <v>2</v>
      </c>
      <c r="I187" s="61"/>
      <c r="L187" s="292"/>
      <c r="M187" s="292"/>
    </row>
    <row r="188" spans="1:13" s="70" customFormat="1" hidden="1" x14ac:dyDescent="0.25">
      <c r="A188" s="71"/>
      <c r="B188" s="61"/>
      <c r="C188" s="139">
        <v>320</v>
      </c>
      <c r="D188" s="139">
        <v>320</v>
      </c>
      <c r="E188" s="61"/>
      <c r="F188" s="139">
        <v>320</v>
      </c>
      <c r="G188" s="61"/>
      <c r="H188" s="139">
        <f t="shared" si="27"/>
        <v>0</v>
      </c>
      <c r="I188" s="61"/>
      <c r="L188" s="292"/>
      <c r="M188" s="292"/>
    </row>
    <row r="189" spans="1:13" s="70" customFormat="1" hidden="1" x14ac:dyDescent="0.25">
      <c r="A189" s="71"/>
      <c r="B189" s="61"/>
      <c r="C189" s="139">
        <v>257</v>
      </c>
      <c r="D189" s="139">
        <v>257</v>
      </c>
      <c r="E189" s="61"/>
      <c r="F189" s="139">
        <v>257</v>
      </c>
      <c r="G189" s="61"/>
      <c r="H189" s="139">
        <f t="shared" si="27"/>
        <v>0</v>
      </c>
      <c r="I189" s="61"/>
      <c r="L189" s="292"/>
      <c r="M189" s="292"/>
    </row>
    <row r="190" spans="1:13" s="70" customFormat="1" hidden="1" x14ac:dyDescent="0.25">
      <c r="A190" s="71"/>
      <c r="B190" s="61"/>
      <c r="C190" s="139">
        <v>243</v>
      </c>
      <c r="D190" s="139">
        <v>243</v>
      </c>
      <c r="E190" s="61"/>
      <c r="F190" s="139">
        <v>243</v>
      </c>
      <c r="G190" s="61"/>
      <c r="H190" s="139">
        <f t="shared" si="27"/>
        <v>0</v>
      </c>
      <c r="I190" s="61"/>
      <c r="L190" s="292"/>
      <c r="M190" s="292"/>
    </row>
    <row r="191" spans="1:13" s="70" customFormat="1" hidden="1" x14ac:dyDescent="0.25">
      <c r="A191" s="71"/>
      <c r="B191" s="61"/>
      <c r="C191" s="139">
        <v>302</v>
      </c>
      <c r="D191" s="139">
        <v>302</v>
      </c>
      <c r="E191" s="61"/>
      <c r="F191" s="139">
        <v>302</v>
      </c>
      <c r="G191" s="61"/>
      <c r="H191" s="139">
        <f t="shared" si="27"/>
        <v>0</v>
      </c>
      <c r="I191" s="61"/>
      <c r="L191" s="292"/>
      <c r="M191" s="292"/>
    </row>
    <row r="192" spans="1:13" s="70" customFormat="1" hidden="1" x14ac:dyDescent="0.25">
      <c r="A192" s="71"/>
      <c r="B192" s="61"/>
      <c r="C192" s="139">
        <v>430</v>
      </c>
      <c r="D192" s="139">
        <v>430</v>
      </c>
      <c r="E192" s="61"/>
      <c r="F192" s="139">
        <v>430</v>
      </c>
      <c r="G192" s="61"/>
      <c r="H192" s="139">
        <f t="shared" si="27"/>
        <v>0</v>
      </c>
      <c r="I192" s="61"/>
      <c r="L192" s="292"/>
      <c r="M192" s="292"/>
    </row>
    <row r="193" spans="1:13" s="70" customFormat="1" hidden="1" x14ac:dyDescent="0.25">
      <c r="A193" s="71"/>
      <c r="B193" s="61"/>
      <c r="C193" s="139">
        <v>286</v>
      </c>
      <c r="D193" s="139">
        <v>286</v>
      </c>
      <c r="E193" s="61"/>
      <c r="F193" s="139">
        <v>286</v>
      </c>
      <c r="G193" s="61"/>
      <c r="H193" s="139">
        <f t="shared" si="27"/>
        <v>0</v>
      </c>
      <c r="I193" s="61"/>
      <c r="L193" s="292"/>
      <c r="M193" s="292"/>
    </row>
    <row r="194" spans="1:13" s="70" customFormat="1" hidden="1" x14ac:dyDescent="0.25">
      <c r="A194" s="71"/>
      <c r="B194" s="61"/>
      <c r="C194" s="162">
        <v>277</v>
      </c>
      <c r="D194" s="139">
        <v>272</v>
      </c>
      <c r="E194" s="61"/>
      <c r="F194" s="139">
        <v>272</v>
      </c>
      <c r="G194" s="61"/>
      <c r="H194" s="139">
        <f t="shared" si="27"/>
        <v>0</v>
      </c>
      <c r="I194" s="61"/>
      <c r="L194" s="292"/>
      <c r="M194" s="292"/>
    </row>
    <row r="195" spans="1:13" s="281" customFormat="1" hidden="1" x14ac:dyDescent="0.25">
      <c r="A195" s="96">
        <v>2</v>
      </c>
      <c r="B195" s="345" t="s">
        <v>219</v>
      </c>
      <c r="C195" s="238">
        <f>SUM(C196:C205)</f>
        <v>3738</v>
      </c>
      <c r="D195" s="238">
        <f>SUM(D196:D205)</f>
        <v>3723</v>
      </c>
      <c r="E195" s="346">
        <f>D195/C195*100</f>
        <v>99.598715890850713</v>
      </c>
      <c r="F195" s="238">
        <f>SUM(F196:F205)</f>
        <v>3718</v>
      </c>
      <c r="G195" s="346">
        <f>F195/C195*100</f>
        <v>99.464954521134302</v>
      </c>
      <c r="H195" s="238">
        <f>SUM(H196:H205)</f>
        <v>6</v>
      </c>
      <c r="I195" s="346">
        <f>H195/C195*100</f>
        <v>0.16051364365971107</v>
      </c>
      <c r="L195" s="274"/>
      <c r="M195" s="274"/>
    </row>
    <row r="196" spans="1:13" s="51" customFormat="1" hidden="1" x14ac:dyDescent="0.25">
      <c r="A196" s="130"/>
      <c r="B196" s="129"/>
      <c r="C196" s="139">
        <v>363</v>
      </c>
      <c r="D196" s="139">
        <v>360</v>
      </c>
      <c r="E196" s="130"/>
      <c r="F196" s="139">
        <v>360</v>
      </c>
      <c r="G196" s="130"/>
      <c r="H196" s="139">
        <v>0</v>
      </c>
      <c r="I196" s="130"/>
      <c r="L196" s="250"/>
      <c r="M196" s="250"/>
    </row>
    <row r="197" spans="1:13" s="51" customFormat="1" hidden="1" x14ac:dyDescent="0.25">
      <c r="A197" s="130"/>
      <c r="B197" s="129"/>
      <c r="C197" s="139">
        <v>319</v>
      </c>
      <c r="D197" s="139">
        <v>319</v>
      </c>
      <c r="E197" s="130"/>
      <c r="F197" s="139">
        <v>319</v>
      </c>
      <c r="G197" s="130"/>
      <c r="H197" s="139">
        <v>0</v>
      </c>
      <c r="I197" s="130"/>
      <c r="L197" s="250"/>
      <c r="M197" s="250"/>
    </row>
    <row r="198" spans="1:13" s="51" customFormat="1" hidden="1" x14ac:dyDescent="0.25">
      <c r="A198" s="130"/>
      <c r="B198" s="129"/>
      <c r="C198" s="139">
        <v>492</v>
      </c>
      <c r="D198" s="139">
        <v>485</v>
      </c>
      <c r="E198" s="130"/>
      <c r="F198" s="139">
        <v>485</v>
      </c>
      <c r="G198" s="130"/>
      <c r="H198" s="139">
        <v>0</v>
      </c>
      <c r="I198" s="130"/>
      <c r="L198" s="250"/>
      <c r="M198" s="250"/>
    </row>
    <row r="199" spans="1:13" s="51" customFormat="1" hidden="1" x14ac:dyDescent="0.25">
      <c r="A199" s="130"/>
      <c r="B199" s="129"/>
      <c r="C199" s="139">
        <v>256</v>
      </c>
      <c r="D199" s="139">
        <v>256</v>
      </c>
      <c r="E199" s="130"/>
      <c r="F199" s="139">
        <v>256</v>
      </c>
      <c r="G199" s="130"/>
      <c r="H199" s="139">
        <v>0</v>
      </c>
      <c r="I199" s="130"/>
      <c r="L199" s="250"/>
      <c r="M199" s="250"/>
    </row>
    <row r="200" spans="1:13" s="51" customFormat="1" hidden="1" x14ac:dyDescent="0.25">
      <c r="A200" s="130"/>
      <c r="B200" s="129"/>
      <c r="C200" s="139">
        <v>500</v>
      </c>
      <c r="D200" s="139">
        <v>495</v>
      </c>
      <c r="E200" s="130"/>
      <c r="F200" s="139">
        <v>495</v>
      </c>
      <c r="G200" s="130"/>
      <c r="H200" s="139">
        <v>0</v>
      </c>
      <c r="I200" s="130"/>
      <c r="L200" s="250"/>
      <c r="M200" s="250"/>
    </row>
    <row r="201" spans="1:13" s="51" customFormat="1" hidden="1" x14ac:dyDescent="0.25">
      <c r="A201" s="130"/>
      <c r="B201" s="129"/>
      <c r="C201" s="139">
        <v>390</v>
      </c>
      <c r="D201" s="139">
        <v>390</v>
      </c>
      <c r="E201" s="130"/>
      <c r="F201" s="139">
        <v>388</v>
      </c>
      <c r="G201" s="130"/>
      <c r="H201" s="139">
        <v>2</v>
      </c>
      <c r="I201" s="130"/>
      <c r="L201" s="250"/>
      <c r="M201" s="250"/>
    </row>
    <row r="202" spans="1:13" s="51" customFormat="1" hidden="1" x14ac:dyDescent="0.25">
      <c r="A202" s="130"/>
      <c r="B202" s="129"/>
      <c r="C202" s="139">
        <v>442</v>
      </c>
      <c r="D202" s="139">
        <v>442</v>
      </c>
      <c r="E202" s="130"/>
      <c r="F202" s="139">
        <v>442</v>
      </c>
      <c r="G202" s="130"/>
      <c r="H202" s="139">
        <v>0</v>
      </c>
      <c r="I202" s="130"/>
      <c r="L202" s="250"/>
      <c r="M202" s="250"/>
    </row>
    <row r="203" spans="1:13" s="51" customFormat="1" hidden="1" x14ac:dyDescent="0.25">
      <c r="A203" s="130"/>
      <c r="B203" s="129"/>
      <c r="C203" s="139">
        <v>441</v>
      </c>
      <c r="D203" s="139">
        <v>441</v>
      </c>
      <c r="E203" s="130"/>
      <c r="F203" s="139">
        <v>439</v>
      </c>
      <c r="G203" s="130"/>
      <c r="H203" s="139">
        <v>3</v>
      </c>
      <c r="I203" s="130"/>
      <c r="L203" s="250"/>
      <c r="M203" s="250"/>
    </row>
    <row r="204" spans="1:13" s="51" customFormat="1" hidden="1" x14ac:dyDescent="0.25">
      <c r="A204" s="130"/>
      <c r="B204" s="129"/>
      <c r="C204" s="139">
        <v>250</v>
      </c>
      <c r="D204" s="139">
        <v>250</v>
      </c>
      <c r="E204" s="130"/>
      <c r="F204" s="139">
        <v>249</v>
      </c>
      <c r="G204" s="130"/>
      <c r="H204" s="139">
        <v>1</v>
      </c>
      <c r="I204" s="130"/>
      <c r="L204" s="250"/>
      <c r="M204" s="250"/>
    </row>
    <row r="205" spans="1:13" s="51" customFormat="1" hidden="1" x14ac:dyDescent="0.25">
      <c r="A205" s="130"/>
      <c r="B205" s="129"/>
      <c r="C205" s="139">
        <v>285</v>
      </c>
      <c r="D205" s="139">
        <v>285</v>
      </c>
      <c r="E205" s="130"/>
      <c r="F205" s="139">
        <v>285</v>
      </c>
      <c r="G205" s="130"/>
      <c r="H205" s="139">
        <v>0</v>
      </c>
      <c r="I205" s="130"/>
      <c r="L205" s="250"/>
      <c r="M205" s="250"/>
    </row>
    <row r="206" spans="1:13" s="92" customFormat="1" hidden="1" x14ac:dyDescent="0.25">
      <c r="A206" s="331">
        <v>3</v>
      </c>
      <c r="B206" s="318" t="s">
        <v>208</v>
      </c>
      <c r="C206" s="329">
        <f>SUM(C207:C211)</f>
        <v>1571</v>
      </c>
      <c r="D206" s="329">
        <f>SUM(D207:D211)</f>
        <v>1563</v>
      </c>
      <c r="E206" s="324">
        <f>D206/C206*100</f>
        <v>99.490770210057292</v>
      </c>
      <c r="F206" s="329">
        <f>SUM(F207:F211)</f>
        <v>1554</v>
      </c>
      <c r="G206" s="324">
        <f>F206/C206*100</f>
        <v>98.917886696371738</v>
      </c>
      <c r="H206" s="329">
        <f>SUM(H207:H211)</f>
        <v>8</v>
      </c>
      <c r="I206" s="324">
        <f>H206/C206*100</f>
        <v>0.50922978994271162</v>
      </c>
      <c r="L206" s="276"/>
      <c r="M206" s="276"/>
    </row>
    <row r="207" spans="1:13" s="51" customFormat="1" hidden="1" x14ac:dyDescent="0.25">
      <c r="A207" s="130"/>
      <c r="B207" s="129"/>
      <c r="C207" s="139">
        <v>334</v>
      </c>
      <c r="D207" s="139">
        <v>334</v>
      </c>
      <c r="E207" s="130"/>
      <c r="F207" s="139">
        <v>333</v>
      </c>
      <c r="G207" s="130"/>
      <c r="H207" s="139">
        <v>1</v>
      </c>
      <c r="I207" s="130"/>
      <c r="L207" s="250"/>
      <c r="M207" s="250"/>
    </row>
    <row r="208" spans="1:13" s="51" customFormat="1" hidden="1" x14ac:dyDescent="0.25">
      <c r="A208" s="130"/>
      <c r="B208" s="129"/>
      <c r="C208" s="139">
        <v>292</v>
      </c>
      <c r="D208" s="139">
        <v>292</v>
      </c>
      <c r="E208" s="130"/>
      <c r="F208" s="139">
        <v>292</v>
      </c>
      <c r="G208" s="130"/>
      <c r="H208" s="139">
        <v>0</v>
      </c>
      <c r="I208" s="130"/>
      <c r="L208" s="250"/>
      <c r="M208" s="250"/>
    </row>
    <row r="209" spans="1:13" s="51" customFormat="1" hidden="1" x14ac:dyDescent="0.25">
      <c r="A209" s="130"/>
      <c r="B209" s="129"/>
      <c r="C209" s="139">
        <v>336</v>
      </c>
      <c r="D209" s="139">
        <v>330</v>
      </c>
      <c r="E209" s="130"/>
      <c r="F209" s="139">
        <v>323</v>
      </c>
      <c r="G209" s="130"/>
      <c r="H209" s="139">
        <v>7</v>
      </c>
      <c r="I209" s="130"/>
      <c r="L209" s="250"/>
      <c r="M209" s="250"/>
    </row>
    <row r="210" spans="1:13" s="51" customFormat="1" hidden="1" x14ac:dyDescent="0.25">
      <c r="A210" s="130"/>
      <c r="B210" s="129"/>
      <c r="C210" s="139">
        <v>225</v>
      </c>
      <c r="D210" s="139">
        <v>223</v>
      </c>
      <c r="E210" s="130"/>
      <c r="F210" s="139">
        <v>222</v>
      </c>
      <c r="G210" s="130"/>
      <c r="H210" s="139">
        <v>0</v>
      </c>
      <c r="I210" s="130"/>
      <c r="L210" s="250"/>
      <c r="M210" s="250"/>
    </row>
    <row r="211" spans="1:13" s="51" customFormat="1" hidden="1" x14ac:dyDescent="0.25">
      <c r="A211" s="130"/>
      <c r="B211" s="129"/>
      <c r="C211" s="139">
        <v>384</v>
      </c>
      <c r="D211" s="139">
        <v>384</v>
      </c>
      <c r="E211" s="130"/>
      <c r="F211" s="139">
        <v>384</v>
      </c>
      <c r="G211" s="130"/>
      <c r="H211" s="139">
        <v>0</v>
      </c>
      <c r="I211" s="130"/>
      <c r="L211" s="250"/>
      <c r="M211" s="250"/>
    </row>
    <row r="212" spans="1:13" s="92" customFormat="1" hidden="1" x14ac:dyDescent="0.25">
      <c r="A212" s="331">
        <v>4</v>
      </c>
      <c r="B212" s="318" t="s">
        <v>110</v>
      </c>
      <c r="C212" s="330">
        <f>SUM(C213:C223)</f>
        <v>3734</v>
      </c>
      <c r="D212" s="330">
        <f>SUM(D213:D223)</f>
        <v>3734</v>
      </c>
      <c r="E212" s="324">
        <f>D212/C212*100</f>
        <v>100</v>
      </c>
      <c r="F212" s="330">
        <f>SUM(F213:F223)</f>
        <v>3716</v>
      </c>
      <c r="G212" s="324">
        <f>F212/C212*100</f>
        <v>99.517943224424215</v>
      </c>
      <c r="H212" s="330">
        <f>SUM(H213:H223)</f>
        <v>18</v>
      </c>
      <c r="I212" s="324">
        <f>H212/C212*100</f>
        <v>0.48205677557579002</v>
      </c>
      <c r="L212" s="276"/>
      <c r="M212" s="276"/>
    </row>
    <row r="213" spans="1:13" s="51" customFormat="1" hidden="1" x14ac:dyDescent="0.25">
      <c r="A213" s="130"/>
      <c r="B213" s="129"/>
      <c r="C213" s="139">
        <v>401</v>
      </c>
      <c r="D213" s="139">
        <v>401</v>
      </c>
      <c r="E213" s="130"/>
      <c r="F213" s="139">
        <v>396</v>
      </c>
      <c r="G213" s="130"/>
      <c r="H213" s="139">
        <v>5</v>
      </c>
      <c r="I213" s="130"/>
      <c r="L213" s="250"/>
      <c r="M213" s="250"/>
    </row>
    <row r="214" spans="1:13" s="51" customFormat="1" hidden="1" x14ac:dyDescent="0.25">
      <c r="A214" s="130"/>
      <c r="B214" s="129"/>
      <c r="C214" s="139">
        <v>246</v>
      </c>
      <c r="D214" s="139">
        <v>246</v>
      </c>
      <c r="E214" s="130"/>
      <c r="F214" s="139">
        <v>246</v>
      </c>
      <c r="G214" s="130"/>
      <c r="H214" s="139">
        <v>0</v>
      </c>
      <c r="I214" s="130"/>
      <c r="L214" s="250"/>
      <c r="M214" s="250"/>
    </row>
    <row r="215" spans="1:13" s="51" customFormat="1" hidden="1" x14ac:dyDescent="0.25">
      <c r="A215" s="130"/>
      <c r="B215" s="129"/>
      <c r="C215" s="139">
        <v>359</v>
      </c>
      <c r="D215" s="139">
        <v>359</v>
      </c>
      <c r="E215" s="130"/>
      <c r="F215" s="139">
        <v>357</v>
      </c>
      <c r="G215" s="130"/>
      <c r="H215" s="139">
        <v>2</v>
      </c>
      <c r="I215" s="130"/>
      <c r="L215" s="250"/>
      <c r="M215" s="250"/>
    </row>
    <row r="216" spans="1:13" s="51" customFormat="1" hidden="1" x14ac:dyDescent="0.25">
      <c r="A216" s="130"/>
      <c r="B216" s="129"/>
      <c r="C216" s="139">
        <v>534</v>
      </c>
      <c r="D216" s="139">
        <v>534</v>
      </c>
      <c r="E216" s="130"/>
      <c r="F216" s="139">
        <v>530</v>
      </c>
      <c r="G216" s="130"/>
      <c r="H216" s="139">
        <v>4</v>
      </c>
      <c r="I216" s="130"/>
      <c r="L216" s="250"/>
      <c r="M216" s="250"/>
    </row>
    <row r="217" spans="1:13" s="51" customFormat="1" hidden="1" x14ac:dyDescent="0.25">
      <c r="A217" s="130"/>
      <c r="B217" s="129"/>
      <c r="C217" s="139">
        <v>366</v>
      </c>
      <c r="D217" s="139">
        <v>366</v>
      </c>
      <c r="E217" s="130"/>
      <c r="F217" s="139">
        <v>362</v>
      </c>
      <c r="G217" s="130"/>
      <c r="H217" s="139">
        <v>4</v>
      </c>
      <c r="I217" s="130"/>
      <c r="L217" s="250"/>
      <c r="M217" s="250"/>
    </row>
    <row r="218" spans="1:13" s="51" customFormat="1" hidden="1" x14ac:dyDescent="0.25">
      <c r="A218" s="130"/>
      <c r="B218" s="129"/>
      <c r="C218" s="139">
        <v>329</v>
      </c>
      <c r="D218" s="139">
        <v>329</v>
      </c>
      <c r="E218" s="130"/>
      <c r="F218" s="139">
        <v>329</v>
      </c>
      <c r="G218" s="130"/>
      <c r="H218" s="139">
        <v>0</v>
      </c>
      <c r="I218" s="130"/>
      <c r="L218" s="250"/>
      <c r="M218" s="250"/>
    </row>
    <row r="219" spans="1:13" s="51" customFormat="1" hidden="1" x14ac:dyDescent="0.25">
      <c r="A219" s="130"/>
      <c r="B219" s="129"/>
      <c r="C219" s="139">
        <v>418</v>
      </c>
      <c r="D219" s="139">
        <v>418</v>
      </c>
      <c r="E219" s="130"/>
      <c r="F219" s="139">
        <v>417</v>
      </c>
      <c r="G219" s="130"/>
      <c r="H219" s="139">
        <v>1</v>
      </c>
      <c r="I219" s="130"/>
      <c r="L219" s="250"/>
      <c r="M219" s="250"/>
    </row>
    <row r="220" spans="1:13" s="51" customFormat="1" hidden="1" x14ac:dyDescent="0.25">
      <c r="A220" s="130"/>
      <c r="B220" s="129"/>
      <c r="C220" s="139">
        <v>244</v>
      </c>
      <c r="D220" s="139">
        <v>244</v>
      </c>
      <c r="E220" s="130"/>
      <c r="F220" s="139">
        <v>242</v>
      </c>
      <c r="G220" s="130"/>
      <c r="H220" s="139">
        <v>2</v>
      </c>
      <c r="I220" s="130"/>
      <c r="L220" s="250"/>
      <c r="M220" s="250"/>
    </row>
    <row r="221" spans="1:13" s="51" customFormat="1" hidden="1" x14ac:dyDescent="0.25">
      <c r="A221" s="130"/>
      <c r="B221" s="129"/>
      <c r="C221" s="139">
        <v>285</v>
      </c>
      <c r="D221" s="139">
        <v>285</v>
      </c>
      <c r="E221" s="130"/>
      <c r="F221" s="139">
        <v>285</v>
      </c>
      <c r="G221" s="130"/>
      <c r="H221" s="139">
        <v>0</v>
      </c>
      <c r="I221" s="130"/>
      <c r="L221" s="250"/>
      <c r="M221" s="250"/>
    </row>
    <row r="222" spans="1:13" s="51" customFormat="1" hidden="1" x14ac:dyDescent="0.25">
      <c r="A222" s="130"/>
      <c r="B222" s="129"/>
      <c r="C222" s="139">
        <v>354</v>
      </c>
      <c r="D222" s="139">
        <v>354</v>
      </c>
      <c r="E222" s="130"/>
      <c r="F222" s="139">
        <v>354</v>
      </c>
      <c r="G222" s="130"/>
      <c r="H222" s="139">
        <v>0</v>
      </c>
      <c r="I222" s="130"/>
      <c r="L222" s="250"/>
      <c r="M222" s="250"/>
    </row>
    <row r="223" spans="1:13" s="51" customFormat="1" hidden="1" x14ac:dyDescent="0.25">
      <c r="A223" s="130"/>
      <c r="B223" s="129"/>
      <c r="C223" s="139">
        <v>198</v>
      </c>
      <c r="D223" s="139">
        <v>198</v>
      </c>
      <c r="E223" s="130"/>
      <c r="F223" s="139">
        <v>198</v>
      </c>
      <c r="G223" s="130"/>
      <c r="H223" s="139">
        <v>0</v>
      </c>
      <c r="I223" s="130"/>
      <c r="L223" s="250"/>
      <c r="M223" s="250"/>
    </row>
    <row r="224" spans="1:13" s="279" customFormat="1" ht="31.5" hidden="1" x14ac:dyDescent="0.25">
      <c r="A224" s="336">
        <v>5</v>
      </c>
      <c r="B224" s="337" t="s">
        <v>314</v>
      </c>
      <c r="C224" s="338">
        <f>SUM(C225:C230)</f>
        <v>2540</v>
      </c>
      <c r="D224" s="338">
        <f>SUM(D225:D230)</f>
        <v>2540</v>
      </c>
      <c r="E224" s="344">
        <f>D224/C224*100</f>
        <v>100</v>
      </c>
      <c r="F224" s="338">
        <f>SUM(F225:F230)</f>
        <v>2290</v>
      </c>
      <c r="G224" s="347">
        <f>F224/C224*100</f>
        <v>90.157480314960623</v>
      </c>
      <c r="H224" s="338">
        <f>SUM(H225:H230)</f>
        <v>250</v>
      </c>
      <c r="I224" s="347">
        <f>H224/C224*100</f>
        <v>9.8425196850393704</v>
      </c>
      <c r="L224" s="289"/>
      <c r="M224" s="289"/>
    </row>
    <row r="225" spans="1:13" s="67" customFormat="1" hidden="1" x14ac:dyDescent="0.25">
      <c r="A225" s="65"/>
      <c r="B225" s="66"/>
      <c r="C225" s="348">
        <v>297</v>
      </c>
      <c r="D225" s="348">
        <v>297</v>
      </c>
      <c r="E225" s="19"/>
      <c r="F225" s="348">
        <v>235</v>
      </c>
      <c r="G225" s="19"/>
      <c r="H225" s="349">
        <v>62</v>
      </c>
      <c r="I225" s="19"/>
      <c r="L225" s="283"/>
      <c r="M225" s="283"/>
    </row>
    <row r="226" spans="1:13" s="67" customFormat="1" hidden="1" x14ac:dyDescent="0.25">
      <c r="A226" s="65"/>
      <c r="B226" s="66"/>
      <c r="C226" s="348">
        <v>219</v>
      </c>
      <c r="D226" s="348">
        <v>219</v>
      </c>
      <c r="E226" s="19"/>
      <c r="F226" s="348">
        <v>199</v>
      </c>
      <c r="G226" s="19"/>
      <c r="H226" s="349">
        <v>20</v>
      </c>
      <c r="I226" s="19"/>
      <c r="L226" s="283"/>
      <c r="M226" s="283"/>
    </row>
    <row r="227" spans="1:13" s="67" customFormat="1" hidden="1" x14ac:dyDescent="0.25">
      <c r="A227" s="65"/>
      <c r="B227" s="66"/>
      <c r="C227" s="348">
        <v>425</v>
      </c>
      <c r="D227" s="348">
        <v>425</v>
      </c>
      <c r="E227" s="19"/>
      <c r="F227" s="348">
        <v>422</v>
      </c>
      <c r="G227" s="19"/>
      <c r="H227" s="349">
        <v>3</v>
      </c>
      <c r="I227" s="19"/>
      <c r="L227" s="283"/>
      <c r="M227" s="283"/>
    </row>
    <row r="228" spans="1:13" s="67" customFormat="1" hidden="1" x14ac:dyDescent="0.25">
      <c r="A228" s="65"/>
      <c r="B228" s="66"/>
      <c r="C228" s="348">
        <v>951</v>
      </c>
      <c r="D228" s="348">
        <v>951</v>
      </c>
      <c r="E228" s="19"/>
      <c r="F228" s="348">
        <v>926</v>
      </c>
      <c r="G228" s="19"/>
      <c r="H228" s="349">
        <v>25</v>
      </c>
      <c r="I228" s="19"/>
      <c r="L228" s="283"/>
      <c r="M228" s="283"/>
    </row>
    <row r="229" spans="1:13" s="67" customFormat="1" hidden="1" x14ac:dyDescent="0.25">
      <c r="A229" s="65"/>
      <c r="B229" s="66"/>
      <c r="C229" s="348">
        <v>505</v>
      </c>
      <c r="D229" s="348">
        <v>505</v>
      </c>
      <c r="E229" s="19"/>
      <c r="F229" s="348">
        <v>365</v>
      </c>
      <c r="G229" s="19"/>
      <c r="H229" s="349">
        <v>140</v>
      </c>
      <c r="I229" s="19"/>
      <c r="L229" s="283"/>
      <c r="M229" s="283"/>
    </row>
    <row r="230" spans="1:13" s="67" customFormat="1" hidden="1" x14ac:dyDescent="0.25">
      <c r="A230" s="65"/>
      <c r="B230" s="66"/>
      <c r="C230" s="348">
        <v>143</v>
      </c>
      <c r="D230" s="348">
        <v>143</v>
      </c>
      <c r="E230" s="19"/>
      <c r="F230" s="348">
        <v>143</v>
      </c>
      <c r="G230" s="19"/>
      <c r="H230" s="349">
        <v>0</v>
      </c>
      <c r="I230" s="19"/>
      <c r="L230" s="283"/>
      <c r="M230" s="283"/>
    </row>
    <row r="231" spans="1:13" s="92" customFormat="1" hidden="1" x14ac:dyDescent="0.25">
      <c r="A231" s="42"/>
      <c r="B231" s="27" t="s">
        <v>315</v>
      </c>
      <c r="C231" s="238">
        <f>C232+C241+C248+C256</f>
        <v>8028</v>
      </c>
      <c r="D231" s="238">
        <f>D232+D241+D248+D256</f>
        <v>7996</v>
      </c>
      <c r="E231" s="239">
        <f>D231/C231*100</f>
        <v>99.601395117090192</v>
      </c>
      <c r="F231" s="238">
        <f>F232+F241+F248+F256</f>
        <v>7885</v>
      </c>
      <c r="G231" s="239">
        <f>F231/C231*100</f>
        <v>98.218734429496763</v>
      </c>
      <c r="H231" s="238">
        <f>H232+H241+H248+H256</f>
        <v>111</v>
      </c>
      <c r="I231" s="239">
        <f>H231/C231*100</f>
        <v>1.3826606875934229</v>
      </c>
      <c r="L231" s="276"/>
      <c r="M231" s="276"/>
    </row>
    <row r="232" spans="1:13" s="92" customFormat="1" hidden="1" x14ac:dyDescent="0.25">
      <c r="A232" s="331">
        <v>1</v>
      </c>
      <c r="B232" s="318" t="s">
        <v>13</v>
      </c>
      <c r="C232" s="330">
        <f>SUM(C233:C240)</f>
        <v>2243</v>
      </c>
      <c r="D232" s="330">
        <f>SUM(D233:D240)</f>
        <v>2243</v>
      </c>
      <c r="E232" s="331">
        <f>D232/C232*100</f>
        <v>100</v>
      </c>
      <c r="F232" s="330">
        <f>SUM(F233:F240)</f>
        <v>2196</v>
      </c>
      <c r="G232" s="324">
        <f>F232/C232*100</f>
        <v>97.904592064199733</v>
      </c>
      <c r="H232" s="330">
        <f>SUM(H233:H240)</f>
        <v>47</v>
      </c>
      <c r="I232" s="324">
        <f>H232/C232*100</f>
        <v>2.0954079358002677</v>
      </c>
      <c r="L232" s="276"/>
      <c r="M232" s="276"/>
    </row>
    <row r="233" spans="1:13" s="51" customFormat="1" hidden="1" x14ac:dyDescent="0.25">
      <c r="A233" s="130"/>
      <c r="B233" s="129"/>
      <c r="C233" s="165">
        <v>281</v>
      </c>
      <c r="D233" s="165">
        <v>281</v>
      </c>
      <c r="E233" s="128"/>
      <c r="F233" s="350">
        <v>266</v>
      </c>
      <c r="G233" s="128"/>
      <c r="H233" s="165">
        <v>15</v>
      </c>
      <c r="I233" s="130"/>
      <c r="L233" s="250"/>
      <c r="M233" s="250"/>
    </row>
    <row r="234" spans="1:13" s="51" customFormat="1" hidden="1" x14ac:dyDescent="0.25">
      <c r="A234" s="130"/>
      <c r="B234" s="129"/>
      <c r="C234" s="165">
        <v>249</v>
      </c>
      <c r="D234" s="165">
        <v>249</v>
      </c>
      <c r="E234" s="128"/>
      <c r="F234" s="350">
        <v>237</v>
      </c>
      <c r="G234" s="128"/>
      <c r="H234" s="165">
        <v>12</v>
      </c>
      <c r="I234" s="130"/>
      <c r="L234" s="250"/>
      <c r="M234" s="250"/>
    </row>
    <row r="235" spans="1:13" s="51" customFormat="1" hidden="1" x14ac:dyDescent="0.25">
      <c r="A235" s="130"/>
      <c r="B235" s="129"/>
      <c r="C235" s="165">
        <v>205</v>
      </c>
      <c r="D235" s="165">
        <v>205</v>
      </c>
      <c r="E235" s="128"/>
      <c r="F235" s="350">
        <v>204</v>
      </c>
      <c r="G235" s="128"/>
      <c r="H235" s="165">
        <v>1</v>
      </c>
      <c r="I235" s="130"/>
      <c r="L235" s="250"/>
      <c r="M235" s="250"/>
    </row>
    <row r="236" spans="1:13" s="51" customFormat="1" hidden="1" x14ac:dyDescent="0.25">
      <c r="A236" s="130"/>
      <c r="B236" s="129"/>
      <c r="C236" s="165">
        <v>229</v>
      </c>
      <c r="D236" s="165">
        <v>229</v>
      </c>
      <c r="E236" s="128"/>
      <c r="F236" s="350">
        <v>225</v>
      </c>
      <c r="G236" s="128"/>
      <c r="H236" s="165">
        <v>4</v>
      </c>
      <c r="I236" s="130"/>
      <c r="L236" s="250"/>
      <c r="M236" s="250"/>
    </row>
    <row r="237" spans="1:13" s="51" customFormat="1" hidden="1" x14ac:dyDescent="0.25">
      <c r="A237" s="130"/>
      <c r="B237" s="129"/>
      <c r="C237" s="165">
        <v>234</v>
      </c>
      <c r="D237" s="165">
        <v>234</v>
      </c>
      <c r="E237" s="128"/>
      <c r="F237" s="350">
        <v>234</v>
      </c>
      <c r="G237" s="128"/>
      <c r="H237" s="165">
        <v>0</v>
      </c>
      <c r="I237" s="130"/>
      <c r="L237" s="250"/>
      <c r="M237" s="250"/>
    </row>
    <row r="238" spans="1:13" s="51" customFormat="1" hidden="1" x14ac:dyDescent="0.25">
      <c r="A238" s="130"/>
      <c r="B238" s="129"/>
      <c r="C238" s="165">
        <v>448</v>
      </c>
      <c r="D238" s="165">
        <v>448</v>
      </c>
      <c r="E238" s="128"/>
      <c r="F238" s="350">
        <v>448</v>
      </c>
      <c r="G238" s="128"/>
      <c r="H238" s="165">
        <v>0</v>
      </c>
      <c r="I238" s="130"/>
      <c r="L238" s="250"/>
      <c r="M238" s="250"/>
    </row>
    <row r="239" spans="1:13" s="51" customFormat="1" hidden="1" x14ac:dyDescent="0.25">
      <c r="A239" s="130"/>
      <c r="B239" s="129"/>
      <c r="C239" s="165">
        <v>230</v>
      </c>
      <c r="D239" s="165">
        <v>230</v>
      </c>
      <c r="E239" s="128"/>
      <c r="F239" s="350">
        <v>230</v>
      </c>
      <c r="G239" s="128"/>
      <c r="H239" s="165">
        <v>0</v>
      </c>
      <c r="I239" s="130"/>
      <c r="L239" s="250"/>
      <c r="M239" s="250"/>
    </row>
    <row r="240" spans="1:13" s="51" customFormat="1" hidden="1" x14ac:dyDescent="0.25">
      <c r="A240" s="130"/>
      <c r="B240" s="129"/>
      <c r="C240" s="165">
        <v>367</v>
      </c>
      <c r="D240" s="165">
        <v>367</v>
      </c>
      <c r="E240" s="128"/>
      <c r="F240" s="350">
        <v>352</v>
      </c>
      <c r="G240" s="128"/>
      <c r="H240" s="165">
        <v>15</v>
      </c>
      <c r="I240" s="130"/>
      <c r="L240" s="250"/>
      <c r="M240" s="250"/>
    </row>
    <row r="241" spans="1:13" s="92" customFormat="1" hidden="1" x14ac:dyDescent="0.25">
      <c r="A241" s="331">
        <v>2</v>
      </c>
      <c r="B241" s="318" t="s">
        <v>22</v>
      </c>
      <c r="C241" s="323">
        <f>SUM(C242:C247)</f>
        <v>1303</v>
      </c>
      <c r="D241" s="323">
        <f>SUM(D242:D247)</f>
        <v>1303</v>
      </c>
      <c r="E241" s="331">
        <f>D241/C241*100</f>
        <v>100</v>
      </c>
      <c r="F241" s="323">
        <f>SUM(F242:F247)</f>
        <v>1296</v>
      </c>
      <c r="G241" s="324">
        <f>F241/C241*100</f>
        <v>99.462778204144286</v>
      </c>
      <c r="H241" s="323">
        <f>SUM(H242:H247)</f>
        <v>7</v>
      </c>
      <c r="I241" s="324">
        <f>H241/C241*100</f>
        <v>0.53722179585571761</v>
      </c>
      <c r="L241" s="276"/>
      <c r="M241" s="276"/>
    </row>
    <row r="242" spans="1:13" s="51" customFormat="1" hidden="1" x14ac:dyDescent="0.25">
      <c r="A242" s="130"/>
      <c r="B242" s="314"/>
      <c r="C242" s="139">
        <v>184</v>
      </c>
      <c r="D242" s="139">
        <v>184</v>
      </c>
      <c r="E242" s="325"/>
      <c r="F242" s="139">
        <v>184</v>
      </c>
      <c r="G242" s="325"/>
      <c r="H242" s="139">
        <v>0</v>
      </c>
      <c r="I242" s="316"/>
      <c r="L242" s="250"/>
      <c r="M242" s="250"/>
    </row>
    <row r="243" spans="1:13" s="51" customFormat="1" hidden="1" x14ac:dyDescent="0.25">
      <c r="A243" s="130"/>
      <c r="B243" s="314"/>
      <c r="C243" s="139">
        <v>294</v>
      </c>
      <c r="D243" s="139">
        <v>294</v>
      </c>
      <c r="E243" s="325"/>
      <c r="F243" s="139">
        <v>294</v>
      </c>
      <c r="G243" s="325"/>
      <c r="H243" s="139">
        <v>0</v>
      </c>
      <c r="I243" s="316"/>
      <c r="L243" s="250"/>
      <c r="M243" s="250"/>
    </row>
    <row r="244" spans="1:13" s="51" customFormat="1" hidden="1" x14ac:dyDescent="0.25">
      <c r="A244" s="130"/>
      <c r="B244" s="314"/>
      <c r="C244" s="139">
        <v>221</v>
      </c>
      <c r="D244" s="139">
        <v>221</v>
      </c>
      <c r="E244" s="325"/>
      <c r="F244" s="139">
        <v>220</v>
      </c>
      <c r="G244" s="325"/>
      <c r="H244" s="139">
        <v>1</v>
      </c>
      <c r="I244" s="316"/>
      <c r="L244" s="250"/>
      <c r="M244" s="250"/>
    </row>
    <row r="245" spans="1:13" s="51" customFormat="1" hidden="1" x14ac:dyDescent="0.25">
      <c r="A245" s="130"/>
      <c r="B245" s="314"/>
      <c r="C245" s="139">
        <v>182</v>
      </c>
      <c r="D245" s="139">
        <v>182</v>
      </c>
      <c r="E245" s="325"/>
      <c r="F245" s="139">
        <v>182</v>
      </c>
      <c r="G245" s="325"/>
      <c r="H245" s="139">
        <v>0</v>
      </c>
      <c r="I245" s="316"/>
      <c r="L245" s="250"/>
      <c r="M245" s="250"/>
    </row>
    <row r="246" spans="1:13" s="51" customFormat="1" hidden="1" x14ac:dyDescent="0.25">
      <c r="A246" s="130"/>
      <c r="B246" s="314"/>
      <c r="C246" s="139">
        <v>206</v>
      </c>
      <c r="D246" s="139">
        <v>206</v>
      </c>
      <c r="E246" s="325"/>
      <c r="F246" s="139">
        <v>206</v>
      </c>
      <c r="G246" s="325"/>
      <c r="H246" s="139">
        <v>0</v>
      </c>
      <c r="I246" s="316"/>
      <c r="L246" s="250"/>
      <c r="M246" s="250"/>
    </row>
    <row r="247" spans="1:13" s="51" customFormat="1" hidden="1" x14ac:dyDescent="0.25">
      <c r="A247" s="130"/>
      <c r="B247" s="314"/>
      <c r="C247" s="139">
        <v>216</v>
      </c>
      <c r="D247" s="139">
        <v>216</v>
      </c>
      <c r="E247" s="325"/>
      <c r="F247" s="139">
        <v>210</v>
      </c>
      <c r="G247" s="325"/>
      <c r="H247" s="139">
        <v>6</v>
      </c>
      <c r="I247" s="316"/>
      <c r="L247" s="250"/>
      <c r="M247" s="250"/>
    </row>
    <row r="248" spans="1:13" s="92" customFormat="1" hidden="1" x14ac:dyDescent="0.25">
      <c r="A248" s="331">
        <v>3</v>
      </c>
      <c r="B248" s="318" t="s">
        <v>87</v>
      </c>
      <c r="C248" s="330">
        <f>SUM(C249:C255)</f>
        <v>1822</v>
      </c>
      <c r="D248" s="330">
        <f>SUM(D249:D255)</f>
        <v>1802</v>
      </c>
      <c r="E248" s="324">
        <f>D248/C248*100</f>
        <v>98.902305159165749</v>
      </c>
      <c r="F248" s="330">
        <f>SUM(F249:F255)</f>
        <v>1798</v>
      </c>
      <c r="G248" s="324">
        <f>F248/C248*100</f>
        <v>98.682766190998905</v>
      </c>
      <c r="H248" s="330">
        <f>SUM(H249:H255)</f>
        <v>4</v>
      </c>
      <c r="I248" s="324">
        <f>H248/C248*100</f>
        <v>0.21953896816684962</v>
      </c>
      <c r="L248" s="276"/>
      <c r="M248" s="276"/>
    </row>
    <row r="249" spans="1:13" s="51" customFormat="1" hidden="1" x14ac:dyDescent="0.25">
      <c r="A249" s="130"/>
      <c r="B249" s="129"/>
      <c r="C249" s="165">
        <v>263</v>
      </c>
      <c r="D249" s="165">
        <v>262</v>
      </c>
      <c r="E249" s="130"/>
      <c r="F249" s="165">
        <v>262</v>
      </c>
      <c r="G249" s="130"/>
      <c r="H249" s="165">
        <v>0</v>
      </c>
      <c r="I249" s="130"/>
      <c r="L249" s="250"/>
      <c r="M249" s="250"/>
    </row>
    <row r="250" spans="1:13" s="51" customFormat="1" hidden="1" x14ac:dyDescent="0.25">
      <c r="A250" s="130"/>
      <c r="B250" s="129"/>
      <c r="C250" s="165">
        <v>181</v>
      </c>
      <c r="D250" s="165">
        <v>181</v>
      </c>
      <c r="E250" s="130"/>
      <c r="F250" s="165">
        <f>181-3</f>
        <v>178</v>
      </c>
      <c r="G250" s="130"/>
      <c r="H250" s="165">
        <v>3</v>
      </c>
      <c r="I250" s="130"/>
      <c r="L250" s="250"/>
      <c r="M250" s="250"/>
    </row>
    <row r="251" spans="1:13" s="51" customFormat="1" hidden="1" x14ac:dyDescent="0.25">
      <c r="A251" s="130"/>
      <c r="B251" s="129"/>
      <c r="C251" s="165">
        <v>283</v>
      </c>
      <c r="D251" s="165">
        <v>282</v>
      </c>
      <c r="E251" s="130"/>
      <c r="F251" s="165">
        <v>282</v>
      </c>
      <c r="G251" s="130"/>
      <c r="H251" s="165">
        <v>0</v>
      </c>
      <c r="I251" s="130"/>
      <c r="L251" s="250"/>
      <c r="M251" s="250"/>
    </row>
    <row r="252" spans="1:13" s="51" customFormat="1" hidden="1" x14ac:dyDescent="0.25">
      <c r="A252" s="130"/>
      <c r="B252" s="129"/>
      <c r="C252" s="165">
        <v>248</v>
      </c>
      <c r="D252" s="165">
        <v>241</v>
      </c>
      <c r="E252" s="130"/>
      <c r="F252" s="165">
        <v>240</v>
      </c>
      <c r="G252" s="130"/>
      <c r="H252" s="165">
        <v>1</v>
      </c>
      <c r="I252" s="130"/>
      <c r="L252" s="250"/>
      <c r="M252" s="250"/>
    </row>
    <row r="253" spans="1:13" s="51" customFormat="1" hidden="1" x14ac:dyDescent="0.25">
      <c r="A253" s="130"/>
      <c r="B253" s="129"/>
      <c r="C253" s="165">
        <v>234</v>
      </c>
      <c r="D253" s="165">
        <v>234</v>
      </c>
      <c r="E253" s="130"/>
      <c r="F253" s="165">
        <v>234</v>
      </c>
      <c r="G253" s="130"/>
      <c r="H253" s="165">
        <v>0</v>
      </c>
      <c r="I253" s="130"/>
      <c r="L253" s="250"/>
      <c r="M253" s="250"/>
    </row>
    <row r="254" spans="1:13" s="51" customFormat="1" hidden="1" x14ac:dyDescent="0.25">
      <c r="A254" s="130"/>
      <c r="B254" s="129"/>
      <c r="C254" s="165">
        <v>350</v>
      </c>
      <c r="D254" s="165">
        <v>342</v>
      </c>
      <c r="E254" s="130"/>
      <c r="F254" s="165">
        <f>343-1</f>
        <v>342</v>
      </c>
      <c r="G254" s="130"/>
      <c r="H254" s="165">
        <v>0</v>
      </c>
      <c r="I254" s="130"/>
      <c r="L254" s="250"/>
      <c r="M254" s="250"/>
    </row>
    <row r="255" spans="1:13" s="51" customFormat="1" hidden="1" x14ac:dyDescent="0.25">
      <c r="A255" s="130"/>
      <c r="B255" s="129"/>
      <c r="C255" s="165">
        <v>263</v>
      </c>
      <c r="D255" s="165">
        <v>260</v>
      </c>
      <c r="E255" s="130"/>
      <c r="F255" s="165">
        <v>260</v>
      </c>
      <c r="G255" s="130"/>
      <c r="H255" s="165">
        <v>0</v>
      </c>
      <c r="I255" s="130"/>
      <c r="L255" s="250"/>
      <c r="M255" s="250"/>
    </row>
    <row r="256" spans="1:13" s="92" customFormat="1" hidden="1" x14ac:dyDescent="0.25">
      <c r="A256" s="331">
        <v>4</v>
      </c>
      <c r="B256" s="318" t="s">
        <v>231</v>
      </c>
      <c r="C256" s="330">
        <f>SUM(C257:C267)</f>
        <v>2660</v>
      </c>
      <c r="D256" s="330">
        <f>SUM(D257:D267)</f>
        <v>2648</v>
      </c>
      <c r="E256" s="324">
        <f>D256/C256*100</f>
        <v>99.548872180451127</v>
      </c>
      <c r="F256" s="330">
        <f>SUM(F257:F267)</f>
        <v>2595</v>
      </c>
      <c r="G256" s="324">
        <f>F256/C256*100</f>
        <v>97.556390977443613</v>
      </c>
      <c r="H256" s="330">
        <f>SUM(H257:H267)</f>
        <v>53</v>
      </c>
      <c r="I256" s="324">
        <f>H256/C256*100</f>
        <v>1.992481203007519</v>
      </c>
      <c r="L256" s="276"/>
      <c r="M256" s="276"/>
    </row>
    <row r="257" spans="1:13" s="51" customFormat="1" hidden="1" x14ac:dyDescent="0.25">
      <c r="A257" s="130"/>
      <c r="B257" s="130"/>
      <c r="C257" s="150">
        <v>225</v>
      </c>
      <c r="D257" s="150">
        <v>225</v>
      </c>
      <c r="E257" s="130"/>
      <c r="F257" s="150">
        <v>223</v>
      </c>
      <c r="G257" s="130"/>
      <c r="H257" s="150">
        <v>2</v>
      </c>
      <c r="I257" s="130"/>
      <c r="L257" s="250"/>
      <c r="M257" s="250"/>
    </row>
    <row r="258" spans="1:13" s="51" customFormat="1" hidden="1" x14ac:dyDescent="0.25">
      <c r="A258" s="130"/>
      <c r="B258" s="130"/>
      <c r="C258" s="150">
        <v>245</v>
      </c>
      <c r="D258" s="150">
        <v>245</v>
      </c>
      <c r="E258" s="130"/>
      <c r="F258" s="150">
        <v>244</v>
      </c>
      <c r="G258" s="130"/>
      <c r="H258" s="150">
        <v>1</v>
      </c>
      <c r="I258" s="130"/>
      <c r="L258" s="250"/>
      <c r="M258" s="250"/>
    </row>
    <row r="259" spans="1:13" s="51" customFormat="1" hidden="1" x14ac:dyDescent="0.25">
      <c r="A259" s="130"/>
      <c r="B259" s="130"/>
      <c r="C259" s="150">
        <v>171</v>
      </c>
      <c r="D259" s="150">
        <v>171</v>
      </c>
      <c r="E259" s="130"/>
      <c r="F259" s="150">
        <v>171</v>
      </c>
      <c r="G259" s="130"/>
      <c r="H259" s="150"/>
      <c r="I259" s="130"/>
      <c r="L259" s="250"/>
      <c r="M259" s="250"/>
    </row>
    <row r="260" spans="1:13" s="51" customFormat="1" hidden="1" x14ac:dyDescent="0.25">
      <c r="A260" s="130"/>
      <c r="B260" s="130"/>
      <c r="C260" s="150">
        <v>111</v>
      </c>
      <c r="D260" s="150">
        <v>111</v>
      </c>
      <c r="E260" s="130"/>
      <c r="F260" s="150">
        <v>111</v>
      </c>
      <c r="G260" s="130"/>
      <c r="H260" s="150"/>
      <c r="I260" s="130"/>
      <c r="L260" s="250"/>
      <c r="M260" s="250"/>
    </row>
    <row r="261" spans="1:13" s="51" customFormat="1" hidden="1" x14ac:dyDescent="0.25">
      <c r="A261" s="130"/>
      <c r="B261" s="130"/>
      <c r="C261" s="150">
        <v>115</v>
      </c>
      <c r="D261" s="150">
        <v>114</v>
      </c>
      <c r="E261" s="130"/>
      <c r="F261" s="150">
        <v>106</v>
      </c>
      <c r="G261" s="130"/>
      <c r="H261" s="150">
        <v>8</v>
      </c>
      <c r="I261" s="130"/>
      <c r="L261" s="250"/>
      <c r="M261" s="250"/>
    </row>
    <row r="262" spans="1:13" s="51" customFormat="1" hidden="1" x14ac:dyDescent="0.25">
      <c r="A262" s="130"/>
      <c r="B262" s="130"/>
      <c r="C262" s="150">
        <v>180</v>
      </c>
      <c r="D262" s="150">
        <v>180</v>
      </c>
      <c r="E262" s="130"/>
      <c r="F262" s="150">
        <v>171</v>
      </c>
      <c r="G262" s="130"/>
      <c r="H262" s="150">
        <v>9</v>
      </c>
      <c r="I262" s="130"/>
      <c r="L262" s="250"/>
      <c r="M262" s="250"/>
    </row>
    <row r="263" spans="1:13" s="51" customFormat="1" hidden="1" x14ac:dyDescent="0.25">
      <c r="A263" s="130"/>
      <c r="B263" s="130"/>
      <c r="C263" s="150">
        <v>235</v>
      </c>
      <c r="D263" s="150">
        <v>235</v>
      </c>
      <c r="E263" s="130"/>
      <c r="F263" s="150">
        <v>228</v>
      </c>
      <c r="G263" s="130"/>
      <c r="H263" s="150">
        <v>7</v>
      </c>
      <c r="I263" s="130"/>
      <c r="L263" s="250"/>
      <c r="M263" s="250"/>
    </row>
    <row r="264" spans="1:13" s="51" customFormat="1" hidden="1" x14ac:dyDescent="0.25">
      <c r="A264" s="130"/>
      <c r="B264" s="130"/>
      <c r="C264" s="150">
        <v>327</v>
      </c>
      <c r="D264" s="150">
        <v>327</v>
      </c>
      <c r="E264" s="130"/>
      <c r="F264" s="150">
        <v>327</v>
      </c>
      <c r="G264" s="130"/>
      <c r="H264" s="150"/>
      <c r="I264" s="130"/>
      <c r="L264" s="250"/>
      <c r="M264" s="250"/>
    </row>
    <row r="265" spans="1:13" s="51" customFormat="1" hidden="1" x14ac:dyDescent="0.25">
      <c r="A265" s="130"/>
      <c r="B265" s="130"/>
      <c r="C265" s="150">
        <v>300</v>
      </c>
      <c r="D265" s="150">
        <v>297</v>
      </c>
      <c r="E265" s="130"/>
      <c r="F265" s="150">
        <v>295</v>
      </c>
      <c r="G265" s="130"/>
      <c r="H265" s="150">
        <v>2</v>
      </c>
      <c r="I265" s="130"/>
      <c r="L265" s="250"/>
      <c r="M265" s="250"/>
    </row>
    <row r="266" spans="1:13" s="51" customFormat="1" hidden="1" x14ac:dyDescent="0.25">
      <c r="A266" s="130"/>
      <c r="B266" s="130"/>
      <c r="C266" s="150">
        <v>401</v>
      </c>
      <c r="D266" s="150">
        <v>397</v>
      </c>
      <c r="E266" s="130"/>
      <c r="F266" s="150">
        <v>380</v>
      </c>
      <c r="G266" s="130"/>
      <c r="H266" s="150">
        <v>17</v>
      </c>
      <c r="I266" s="130"/>
      <c r="L266" s="250"/>
      <c r="M266" s="250"/>
    </row>
    <row r="267" spans="1:13" s="51" customFormat="1" hidden="1" x14ac:dyDescent="0.25">
      <c r="A267" s="130"/>
      <c r="B267" s="130"/>
      <c r="C267" s="150">
        <v>350</v>
      </c>
      <c r="D267" s="150">
        <v>346</v>
      </c>
      <c r="E267" s="130"/>
      <c r="F267" s="150">
        <v>339</v>
      </c>
      <c r="G267" s="130"/>
      <c r="H267" s="150">
        <v>7</v>
      </c>
      <c r="I267" s="130"/>
      <c r="L267" s="250"/>
      <c r="M267" s="250"/>
    </row>
    <row r="268" spans="1:13" hidden="1" x14ac:dyDescent="0.25"/>
    <row r="269" spans="1:13" hidden="1" x14ac:dyDescent="0.25"/>
    <row r="270" spans="1:13" hidden="1" x14ac:dyDescent="0.25"/>
    <row r="271" spans="1:13" hidden="1" x14ac:dyDescent="0.25"/>
    <row r="272" spans="1:13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</sheetData>
  <mergeCells count="8">
    <mergeCell ref="A1:I1"/>
    <mergeCell ref="A4:A6"/>
    <mergeCell ref="B4:B6"/>
    <mergeCell ref="C4:I4"/>
    <mergeCell ref="C5:C6"/>
    <mergeCell ref="D5:E5"/>
    <mergeCell ref="F5:G5"/>
    <mergeCell ref="H5:I5"/>
  </mergeCells>
  <pageMargins left="0.27559055118110237" right="0.27559055118110237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opLeftCell="A49" workbookViewId="0">
      <selection activeCell="M69" sqref="M69"/>
    </sheetView>
  </sheetViews>
  <sheetFormatPr defaultRowHeight="15.75" x14ac:dyDescent="0.25"/>
  <cols>
    <col min="1" max="1" width="6.25" style="1" customWidth="1"/>
    <col min="2" max="2" width="28.25" style="1" customWidth="1"/>
    <col min="3" max="3" width="14.125" style="1" customWidth="1"/>
    <col min="4" max="4" width="15.125" style="1" customWidth="1"/>
    <col min="5" max="5" width="11.375" style="1" bestFit="1" customWidth="1"/>
    <col min="6" max="6" width="13.5" style="1" customWidth="1"/>
    <col min="7" max="7" width="11.375" style="1" bestFit="1" customWidth="1"/>
    <col min="8" max="8" width="17.125" style="1" customWidth="1"/>
    <col min="9" max="9" width="15.5" style="1" customWidth="1"/>
    <col min="10" max="16384" width="9" style="1"/>
  </cols>
  <sheetData>
    <row r="1" spans="1:9" ht="48" customHeight="1" x14ac:dyDescent="0.25">
      <c r="A1" s="368" t="s">
        <v>462</v>
      </c>
      <c r="B1" s="368"/>
      <c r="C1" s="368"/>
      <c r="D1" s="368"/>
      <c r="E1" s="368"/>
      <c r="F1" s="368"/>
      <c r="G1" s="368"/>
      <c r="H1" s="368"/>
      <c r="I1" s="368"/>
    </row>
    <row r="3" spans="1:9" x14ac:dyDescent="0.25">
      <c r="A3" s="369" t="s">
        <v>440</v>
      </c>
      <c r="B3" s="369" t="s">
        <v>441</v>
      </c>
      <c r="C3" s="370" t="s">
        <v>442</v>
      </c>
      <c r="D3" s="370"/>
      <c r="E3" s="370"/>
      <c r="F3" s="369" t="s">
        <v>443</v>
      </c>
      <c r="G3" s="369"/>
      <c r="H3" s="369"/>
      <c r="I3" s="369"/>
    </row>
    <row r="4" spans="1:9" ht="49.5" customHeight="1" x14ac:dyDescent="0.25">
      <c r="A4" s="369"/>
      <c r="B4" s="369"/>
      <c r="C4" s="351" t="s">
        <v>444</v>
      </c>
      <c r="D4" s="351" t="s">
        <v>445</v>
      </c>
      <c r="E4" s="351" t="s">
        <v>9</v>
      </c>
      <c r="F4" s="351" t="s">
        <v>446</v>
      </c>
      <c r="G4" s="351" t="s">
        <v>9</v>
      </c>
      <c r="H4" s="351" t="s">
        <v>447</v>
      </c>
      <c r="I4" s="351" t="s">
        <v>9</v>
      </c>
    </row>
    <row r="5" spans="1:9" s="264" customFormat="1" x14ac:dyDescent="0.25">
      <c r="A5" s="247"/>
      <c r="B5" s="251" t="s">
        <v>348</v>
      </c>
      <c r="C5" s="217">
        <f>SUM(C6:C17)</f>
        <v>239</v>
      </c>
      <c r="D5" s="217">
        <f>SUM(D6:D17)</f>
        <v>232</v>
      </c>
      <c r="E5" s="259">
        <f>D5/C5*100</f>
        <v>97.071129707112974</v>
      </c>
      <c r="F5" s="217">
        <f>SUM(F6:F17)</f>
        <v>232</v>
      </c>
      <c r="G5" s="259">
        <f>F5/C5*100</f>
        <v>97.071129707112974</v>
      </c>
      <c r="H5" s="217">
        <f>SUM(H6:H17)</f>
        <v>0</v>
      </c>
      <c r="I5" s="217">
        <f>H5/C5*100</f>
        <v>0</v>
      </c>
    </row>
    <row r="6" spans="1:9" s="263" customFormat="1" ht="47.25" x14ac:dyDescent="0.25">
      <c r="A6" s="351">
        <v>1</v>
      </c>
      <c r="B6" s="237" t="s">
        <v>450</v>
      </c>
      <c r="C6" s="352">
        <v>21</v>
      </c>
      <c r="D6" s="352">
        <v>21</v>
      </c>
      <c r="E6" s="352">
        <f>D6/C6*100</f>
        <v>100</v>
      </c>
      <c r="F6" s="352">
        <v>21</v>
      </c>
      <c r="G6" s="352">
        <f>F6/C6*100</f>
        <v>100</v>
      </c>
      <c r="H6" s="352">
        <v>0</v>
      </c>
      <c r="I6" s="352">
        <f>H6/C6*100</f>
        <v>0</v>
      </c>
    </row>
    <row r="7" spans="1:9" s="263" customFormat="1" x14ac:dyDescent="0.25">
      <c r="A7" s="352">
        <v>2</v>
      </c>
      <c r="B7" s="237" t="s">
        <v>119</v>
      </c>
      <c r="C7" s="351">
        <v>17</v>
      </c>
      <c r="D7" s="351">
        <v>17</v>
      </c>
      <c r="E7" s="352">
        <f t="shared" ref="E7:E17" si="0">D7/C7*100</f>
        <v>100</v>
      </c>
      <c r="F7" s="351">
        <v>17</v>
      </c>
      <c r="G7" s="352">
        <f t="shared" ref="G7:G17" si="1">F7/C7*100</f>
        <v>100</v>
      </c>
      <c r="H7" s="351">
        <v>0</v>
      </c>
      <c r="I7" s="352">
        <f t="shared" ref="I7:I17" si="2">H7/C7*100</f>
        <v>0</v>
      </c>
    </row>
    <row r="8" spans="1:9" s="263" customFormat="1" x14ac:dyDescent="0.25">
      <c r="A8" s="351">
        <v>3</v>
      </c>
      <c r="B8" s="237" t="s">
        <v>281</v>
      </c>
      <c r="C8" s="351">
        <v>31</v>
      </c>
      <c r="D8" s="351">
        <v>31</v>
      </c>
      <c r="E8" s="352">
        <f t="shared" si="0"/>
        <v>100</v>
      </c>
      <c r="F8" s="351">
        <v>31</v>
      </c>
      <c r="G8" s="352">
        <f t="shared" si="1"/>
        <v>100</v>
      </c>
      <c r="H8" s="351">
        <v>0</v>
      </c>
      <c r="I8" s="352">
        <f t="shared" si="2"/>
        <v>0</v>
      </c>
    </row>
    <row r="9" spans="1:9" s="263" customFormat="1" x14ac:dyDescent="0.25">
      <c r="A9" s="352">
        <v>4</v>
      </c>
      <c r="B9" s="244" t="s">
        <v>73</v>
      </c>
      <c r="C9" s="222">
        <v>19</v>
      </c>
      <c r="D9" s="222">
        <v>19</v>
      </c>
      <c r="E9" s="352">
        <f t="shared" si="0"/>
        <v>100</v>
      </c>
      <c r="F9" s="222">
        <v>19</v>
      </c>
      <c r="G9" s="352">
        <f t="shared" si="1"/>
        <v>100</v>
      </c>
      <c r="H9" s="222">
        <v>0</v>
      </c>
      <c r="I9" s="352">
        <f t="shared" si="2"/>
        <v>0</v>
      </c>
    </row>
    <row r="10" spans="1:9" s="263" customFormat="1" x14ac:dyDescent="0.25">
      <c r="A10" s="351">
        <v>5</v>
      </c>
      <c r="B10" s="244" t="s">
        <v>86</v>
      </c>
      <c r="C10" s="352">
        <v>20</v>
      </c>
      <c r="D10" s="352">
        <v>20</v>
      </c>
      <c r="E10" s="352">
        <f t="shared" si="0"/>
        <v>100</v>
      </c>
      <c r="F10" s="352">
        <v>20</v>
      </c>
      <c r="G10" s="352">
        <f t="shared" si="1"/>
        <v>100</v>
      </c>
      <c r="H10" s="352">
        <v>0</v>
      </c>
      <c r="I10" s="352">
        <f t="shared" si="2"/>
        <v>0</v>
      </c>
    </row>
    <row r="11" spans="1:9" s="264" customFormat="1" x14ac:dyDescent="0.25">
      <c r="A11" s="247">
        <v>6</v>
      </c>
      <c r="B11" s="244" t="s">
        <v>64</v>
      </c>
      <c r="C11" s="351">
        <v>15</v>
      </c>
      <c r="D11" s="351">
        <v>15</v>
      </c>
      <c r="E11" s="352">
        <f t="shared" si="0"/>
        <v>100</v>
      </c>
      <c r="F11" s="351">
        <v>15</v>
      </c>
      <c r="G11" s="352">
        <f t="shared" si="1"/>
        <v>100</v>
      </c>
      <c r="H11" s="351">
        <v>0</v>
      </c>
      <c r="I11" s="352">
        <f t="shared" si="2"/>
        <v>0</v>
      </c>
    </row>
    <row r="12" spans="1:9" s="264" customFormat="1" x14ac:dyDescent="0.25">
      <c r="A12" s="351">
        <v>7</v>
      </c>
      <c r="B12" s="244" t="s">
        <v>282</v>
      </c>
      <c r="C12" s="351">
        <v>18</v>
      </c>
      <c r="D12" s="351">
        <v>18</v>
      </c>
      <c r="E12" s="352">
        <f t="shared" si="0"/>
        <v>100</v>
      </c>
      <c r="F12" s="351">
        <v>18</v>
      </c>
      <c r="G12" s="352">
        <f t="shared" si="1"/>
        <v>100</v>
      </c>
      <c r="H12" s="351">
        <v>0</v>
      </c>
      <c r="I12" s="352">
        <f t="shared" si="2"/>
        <v>0</v>
      </c>
    </row>
    <row r="13" spans="1:9" s="264" customFormat="1" x14ac:dyDescent="0.25">
      <c r="A13" s="247">
        <v>8</v>
      </c>
      <c r="B13" s="244" t="s">
        <v>294</v>
      </c>
      <c r="C13" s="351">
        <v>19</v>
      </c>
      <c r="D13" s="351">
        <v>18</v>
      </c>
      <c r="E13" s="258">
        <f t="shared" si="0"/>
        <v>94.73684210526315</v>
      </c>
      <c r="F13" s="351">
        <v>18</v>
      </c>
      <c r="G13" s="258">
        <f t="shared" si="1"/>
        <v>94.73684210526315</v>
      </c>
      <c r="H13" s="351">
        <v>0</v>
      </c>
      <c r="I13" s="352">
        <f t="shared" si="2"/>
        <v>0</v>
      </c>
    </row>
    <row r="14" spans="1:9" s="264" customFormat="1" x14ac:dyDescent="0.25">
      <c r="A14" s="351">
        <v>9</v>
      </c>
      <c r="B14" s="237" t="s">
        <v>347</v>
      </c>
      <c r="C14" s="351">
        <v>22</v>
      </c>
      <c r="D14" s="351">
        <v>22</v>
      </c>
      <c r="E14" s="352">
        <f t="shared" si="0"/>
        <v>100</v>
      </c>
      <c r="F14" s="351">
        <v>22</v>
      </c>
      <c r="G14" s="352">
        <f t="shared" si="1"/>
        <v>100</v>
      </c>
      <c r="H14" s="351">
        <v>0</v>
      </c>
      <c r="I14" s="352">
        <f t="shared" si="2"/>
        <v>0</v>
      </c>
    </row>
    <row r="15" spans="1:9" s="264" customFormat="1" x14ac:dyDescent="0.25">
      <c r="A15" s="247">
        <v>10</v>
      </c>
      <c r="B15" s="237" t="s">
        <v>295</v>
      </c>
      <c r="C15" s="247">
        <v>18</v>
      </c>
      <c r="D15" s="247">
        <v>17</v>
      </c>
      <c r="E15" s="258">
        <f t="shared" si="0"/>
        <v>94.444444444444443</v>
      </c>
      <c r="F15" s="247">
        <v>17</v>
      </c>
      <c r="G15" s="258">
        <f t="shared" si="1"/>
        <v>94.444444444444443</v>
      </c>
      <c r="H15" s="247">
        <v>0</v>
      </c>
      <c r="I15" s="352">
        <f t="shared" si="2"/>
        <v>0</v>
      </c>
    </row>
    <row r="16" spans="1:9" s="264" customFormat="1" x14ac:dyDescent="0.25">
      <c r="A16" s="351">
        <v>11</v>
      </c>
      <c r="B16" s="244" t="s">
        <v>249</v>
      </c>
      <c r="C16" s="247">
        <v>20</v>
      </c>
      <c r="D16" s="247">
        <v>17</v>
      </c>
      <c r="E16" s="352">
        <f t="shared" si="0"/>
        <v>85</v>
      </c>
      <c r="F16" s="247">
        <v>17</v>
      </c>
      <c r="G16" s="352">
        <f t="shared" si="1"/>
        <v>85</v>
      </c>
      <c r="H16" s="247">
        <v>0</v>
      </c>
      <c r="I16" s="352">
        <f t="shared" si="2"/>
        <v>0</v>
      </c>
    </row>
    <row r="17" spans="1:9" s="67" customFormat="1" ht="78.75" x14ac:dyDescent="0.25">
      <c r="A17" s="233">
        <v>12</v>
      </c>
      <c r="B17" s="293" t="s">
        <v>463</v>
      </c>
      <c r="C17" s="269">
        <v>19</v>
      </c>
      <c r="D17" s="269">
        <v>17</v>
      </c>
      <c r="E17" s="270">
        <f t="shared" si="0"/>
        <v>89.473684210526315</v>
      </c>
      <c r="F17" s="233">
        <v>17</v>
      </c>
      <c r="G17" s="270">
        <f t="shared" si="1"/>
        <v>89.473684210526315</v>
      </c>
      <c r="H17" s="233">
        <v>0</v>
      </c>
      <c r="I17" s="233">
        <f t="shared" si="2"/>
        <v>0</v>
      </c>
    </row>
    <row r="18" spans="1:9" s="260" customFormat="1" x14ac:dyDescent="0.25">
      <c r="A18" s="217"/>
      <c r="B18" s="246" t="s">
        <v>357</v>
      </c>
      <c r="C18" s="217">
        <f>SUM(C19:C25)</f>
        <v>138</v>
      </c>
      <c r="D18" s="217">
        <f>SUM(D19:D25)</f>
        <v>130</v>
      </c>
      <c r="E18" s="259">
        <f>D18/C18*100</f>
        <v>94.20289855072464</v>
      </c>
      <c r="F18" s="217">
        <f>SUM(F19:F25)</f>
        <v>130</v>
      </c>
      <c r="G18" s="259">
        <f>F18/C18*100</f>
        <v>94.20289855072464</v>
      </c>
      <c r="H18" s="217">
        <f>SUM(H19:H25)</f>
        <v>0</v>
      </c>
      <c r="I18" s="217">
        <f>H18/C18*100</f>
        <v>0</v>
      </c>
    </row>
    <row r="19" spans="1:9" x14ac:dyDescent="0.25">
      <c r="A19" s="351">
        <v>1</v>
      </c>
      <c r="B19" s="248" t="s">
        <v>287</v>
      </c>
      <c r="C19" s="351">
        <v>19</v>
      </c>
      <c r="D19" s="351">
        <v>17</v>
      </c>
      <c r="E19" s="223">
        <f>D19/C19*100</f>
        <v>89.473684210526315</v>
      </c>
      <c r="F19" s="351">
        <v>17</v>
      </c>
      <c r="G19" s="223">
        <f>F19/C19*100</f>
        <v>89.473684210526315</v>
      </c>
      <c r="H19" s="351">
        <v>0</v>
      </c>
      <c r="I19" s="351">
        <f>H19/C19*100</f>
        <v>0</v>
      </c>
    </row>
    <row r="20" spans="1:9" x14ac:dyDescent="0.25">
      <c r="A20" s="351">
        <v>2</v>
      </c>
      <c r="B20" s="248" t="s">
        <v>296</v>
      </c>
      <c r="C20" s="351">
        <v>20</v>
      </c>
      <c r="D20" s="351">
        <v>18</v>
      </c>
      <c r="E20" s="223">
        <f t="shared" ref="E20:E25" si="3">D20/C20*100</f>
        <v>90</v>
      </c>
      <c r="F20" s="351">
        <v>18</v>
      </c>
      <c r="G20" s="223">
        <f t="shared" ref="G20:G25" si="4">F20/C20*100</f>
        <v>90</v>
      </c>
      <c r="H20" s="351">
        <v>0</v>
      </c>
      <c r="I20" s="351">
        <f t="shared" ref="I20:I25" si="5">H20/C20*100</f>
        <v>0</v>
      </c>
    </row>
    <row r="21" spans="1:9" x14ac:dyDescent="0.25">
      <c r="A21" s="351">
        <v>3</v>
      </c>
      <c r="B21" s="248" t="s">
        <v>133</v>
      </c>
      <c r="C21" s="351">
        <v>21</v>
      </c>
      <c r="D21" s="351">
        <v>21</v>
      </c>
      <c r="E21" s="222">
        <f t="shared" si="3"/>
        <v>100</v>
      </c>
      <c r="F21" s="351">
        <v>21</v>
      </c>
      <c r="G21" s="222">
        <f t="shared" si="4"/>
        <v>100</v>
      </c>
      <c r="H21" s="351">
        <v>0</v>
      </c>
      <c r="I21" s="351">
        <f t="shared" si="5"/>
        <v>0</v>
      </c>
    </row>
    <row r="22" spans="1:9" s="53" customFormat="1" x14ac:dyDescent="0.25">
      <c r="A22" s="351">
        <v>4</v>
      </c>
      <c r="B22" s="262" t="s">
        <v>326</v>
      </c>
      <c r="C22" s="351">
        <v>20</v>
      </c>
      <c r="D22" s="351">
        <v>19</v>
      </c>
      <c r="E22" s="223">
        <f t="shared" si="3"/>
        <v>95</v>
      </c>
      <c r="F22" s="351">
        <v>19</v>
      </c>
      <c r="G22" s="223">
        <f t="shared" si="4"/>
        <v>95</v>
      </c>
      <c r="H22" s="351">
        <v>0</v>
      </c>
      <c r="I22" s="351">
        <f t="shared" si="5"/>
        <v>0</v>
      </c>
    </row>
    <row r="23" spans="1:9" x14ac:dyDescent="0.25">
      <c r="A23" s="351">
        <v>5</v>
      </c>
      <c r="B23" s="248" t="s">
        <v>297</v>
      </c>
      <c r="C23" s="351">
        <v>19</v>
      </c>
      <c r="D23" s="351">
        <v>19</v>
      </c>
      <c r="E23" s="222">
        <f t="shared" si="3"/>
        <v>100</v>
      </c>
      <c r="F23" s="351">
        <v>19</v>
      </c>
      <c r="G23" s="222">
        <f t="shared" si="4"/>
        <v>100</v>
      </c>
      <c r="H23" s="351">
        <v>0</v>
      </c>
      <c r="I23" s="351">
        <f t="shared" si="5"/>
        <v>0</v>
      </c>
    </row>
    <row r="24" spans="1:9" x14ac:dyDescent="0.25">
      <c r="A24" s="351">
        <v>6</v>
      </c>
      <c r="B24" s="248" t="s">
        <v>298</v>
      </c>
      <c r="C24" s="351">
        <v>21</v>
      </c>
      <c r="D24" s="351">
        <v>18</v>
      </c>
      <c r="E24" s="223">
        <f t="shared" si="3"/>
        <v>85.714285714285708</v>
      </c>
      <c r="F24" s="351">
        <v>18</v>
      </c>
      <c r="G24" s="223">
        <f t="shared" si="4"/>
        <v>85.714285714285708</v>
      </c>
      <c r="H24" s="351">
        <v>0</v>
      </c>
      <c r="I24" s="351">
        <f t="shared" si="5"/>
        <v>0</v>
      </c>
    </row>
    <row r="25" spans="1:9" x14ac:dyDescent="0.25">
      <c r="A25" s="351">
        <v>7</v>
      </c>
      <c r="B25" s="248" t="s">
        <v>299</v>
      </c>
      <c r="C25" s="351">
        <v>18</v>
      </c>
      <c r="D25" s="351">
        <v>18</v>
      </c>
      <c r="E25" s="222">
        <f t="shared" si="3"/>
        <v>100</v>
      </c>
      <c r="F25" s="351">
        <v>18</v>
      </c>
      <c r="G25" s="222">
        <f t="shared" si="4"/>
        <v>100</v>
      </c>
      <c r="H25" s="351">
        <v>0</v>
      </c>
      <c r="I25" s="351">
        <f t="shared" si="5"/>
        <v>0</v>
      </c>
    </row>
    <row r="26" spans="1:9" x14ac:dyDescent="0.25">
      <c r="A26" s="217"/>
      <c r="B26" s="246" t="s">
        <v>318</v>
      </c>
      <c r="C26" s="217">
        <f>SUM(C27:C34)</f>
        <v>179</v>
      </c>
      <c r="D26" s="217">
        <f>SUM(D27:D34)</f>
        <v>173</v>
      </c>
      <c r="E26" s="259">
        <f>D26/C26*100</f>
        <v>96.648044692737429</v>
      </c>
      <c r="F26" s="217">
        <f>SUM(F27:F34)</f>
        <v>173</v>
      </c>
      <c r="G26" s="259">
        <f>F26/C26*100</f>
        <v>96.648044692737429</v>
      </c>
      <c r="H26" s="217">
        <f>SUM(H27:H34)</f>
        <v>0</v>
      </c>
      <c r="I26" s="217">
        <f>H26/C26*100</f>
        <v>0</v>
      </c>
    </row>
    <row r="27" spans="1:9" x14ac:dyDescent="0.25">
      <c r="A27" s="351">
        <v>1</v>
      </c>
      <c r="B27" s="248" t="s">
        <v>301</v>
      </c>
      <c r="C27" s="351">
        <v>23</v>
      </c>
      <c r="D27" s="351">
        <v>23</v>
      </c>
      <c r="E27" s="351">
        <f>D27/C27*100</f>
        <v>100</v>
      </c>
      <c r="F27" s="351">
        <v>23</v>
      </c>
      <c r="G27" s="351">
        <f>F27/C27*100</f>
        <v>100</v>
      </c>
      <c r="H27" s="351">
        <v>0</v>
      </c>
      <c r="I27" s="351">
        <f>H27/C27*100</f>
        <v>0</v>
      </c>
    </row>
    <row r="28" spans="1:9" ht="18.75" x14ac:dyDescent="0.25">
      <c r="A28" s="351">
        <v>2</v>
      </c>
      <c r="B28" s="248" t="s">
        <v>302</v>
      </c>
      <c r="C28" s="255">
        <v>21</v>
      </c>
      <c r="D28" s="255">
        <v>20</v>
      </c>
      <c r="E28" s="223">
        <f t="shared" ref="E28:E34" si="6">D28/C28*100</f>
        <v>95.238095238095227</v>
      </c>
      <c r="F28" s="255">
        <v>20</v>
      </c>
      <c r="G28" s="223">
        <f t="shared" ref="G28:G34" si="7">F28/C28*100</f>
        <v>95.238095238095227</v>
      </c>
      <c r="H28" s="255">
        <v>0</v>
      </c>
      <c r="I28" s="351">
        <f t="shared" ref="I28:I34" si="8">H28/C28*100</f>
        <v>0</v>
      </c>
    </row>
    <row r="29" spans="1:9" s="261" customFormat="1" x14ac:dyDescent="0.25">
      <c r="A29" s="351">
        <v>3</v>
      </c>
      <c r="B29" s="252" t="s">
        <v>310</v>
      </c>
      <c r="C29" s="351">
        <v>19</v>
      </c>
      <c r="D29" s="351">
        <v>19</v>
      </c>
      <c r="E29" s="351">
        <f t="shared" si="6"/>
        <v>100</v>
      </c>
      <c r="F29" s="351">
        <v>19</v>
      </c>
      <c r="G29" s="351">
        <f t="shared" si="7"/>
        <v>100</v>
      </c>
      <c r="H29" s="351">
        <v>0</v>
      </c>
      <c r="I29" s="351">
        <f t="shared" si="8"/>
        <v>0</v>
      </c>
    </row>
    <row r="30" spans="1:9" x14ac:dyDescent="0.25">
      <c r="A30" s="351">
        <v>4</v>
      </c>
      <c r="B30" s="248" t="s">
        <v>196</v>
      </c>
      <c r="C30" s="351">
        <v>22</v>
      </c>
      <c r="D30" s="351">
        <v>22</v>
      </c>
      <c r="E30" s="351">
        <f t="shared" si="6"/>
        <v>100</v>
      </c>
      <c r="F30" s="351">
        <v>22</v>
      </c>
      <c r="G30" s="351">
        <f t="shared" si="7"/>
        <v>100</v>
      </c>
      <c r="H30" s="351">
        <v>0</v>
      </c>
      <c r="I30" s="351">
        <f t="shared" si="8"/>
        <v>0</v>
      </c>
    </row>
    <row r="31" spans="1:9" x14ac:dyDescent="0.25">
      <c r="A31" s="351">
        <v>5</v>
      </c>
      <c r="B31" s="248" t="s">
        <v>141</v>
      </c>
      <c r="C31" s="351">
        <v>24</v>
      </c>
      <c r="D31" s="351">
        <v>24</v>
      </c>
      <c r="E31" s="351">
        <f t="shared" si="6"/>
        <v>100</v>
      </c>
      <c r="F31" s="351">
        <v>24</v>
      </c>
      <c r="G31" s="351">
        <f t="shared" si="7"/>
        <v>100</v>
      </c>
      <c r="H31" s="351">
        <v>0</v>
      </c>
      <c r="I31" s="351">
        <f t="shared" si="8"/>
        <v>0</v>
      </c>
    </row>
    <row r="32" spans="1:9" x14ac:dyDescent="0.25">
      <c r="A32" s="351">
        <v>6</v>
      </c>
      <c r="B32" s="248" t="s">
        <v>47</v>
      </c>
      <c r="C32" s="351">
        <v>23</v>
      </c>
      <c r="D32" s="351">
        <v>20</v>
      </c>
      <c r="E32" s="223">
        <f t="shared" si="6"/>
        <v>86.956521739130437</v>
      </c>
      <c r="F32" s="351">
        <v>20</v>
      </c>
      <c r="G32" s="223">
        <f t="shared" si="7"/>
        <v>86.956521739130437</v>
      </c>
      <c r="H32" s="351">
        <v>0</v>
      </c>
      <c r="I32" s="351">
        <f t="shared" si="8"/>
        <v>0</v>
      </c>
    </row>
    <row r="33" spans="1:9" x14ac:dyDescent="0.25">
      <c r="A33" s="351">
        <v>7</v>
      </c>
      <c r="B33" s="248" t="s">
        <v>183</v>
      </c>
      <c r="C33" s="247">
        <v>22</v>
      </c>
      <c r="D33" s="247">
        <v>21</v>
      </c>
      <c r="E33" s="223">
        <f t="shared" si="6"/>
        <v>95.454545454545453</v>
      </c>
      <c r="F33" s="247">
        <v>21</v>
      </c>
      <c r="G33" s="223">
        <f t="shared" si="7"/>
        <v>95.454545454545453</v>
      </c>
      <c r="H33" s="247">
        <v>0</v>
      </c>
      <c r="I33" s="351">
        <f t="shared" si="8"/>
        <v>0</v>
      </c>
    </row>
    <row r="34" spans="1:9" x14ac:dyDescent="0.25">
      <c r="A34" s="351">
        <v>8</v>
      </c>
      <c r="B34" s="248" t="s">
        <v>55</v>
      </c>
      <c r="C34" s="351">
        <v>25</v>
      </c>
      <c r="D34" s="351">
        <v>24</v>
      </c>
      <c r="E34" s="351">
        <f t="shared" si="6"/>
        <v>96</v>
      </c>
      <c r="F34" s="351">
        <v>24</v>
      </c>
      <c r="G34" s="223">
        <f t="shared" si="7"/>
        <v>96</v>
      </c>
      <c r="H34" s="351">
        <v>0</v>
      </c>
      <c r="I34" s="351">
        <f t="shared" si="8"/>
        <v>0</v>
      </c>
    </row>
    <row r="35" spans="1:9" x14ac:dyDescent="0.25">
      <c r="A35" s="217"/>
      <c r="B35" s="251" t="s">
        <v>319</v>
      </c>
      <c r="C35" s="217">
        <f>SUM(C36:C43)</f>
        <v>174</v>
      </c>
      <c r="D35" s="217">
        <f>SUM(D36:D43)</f>
        <v>163</v>
      </c>
      <c r="E35" s="259">
        <f>D35/C35*100</f>
        <v>93.678160919540232</v>
      </c>
      <c r="F35" s="217">
        <f>SUM(F36:F43)</f>
        <v>163</v>
      </c>
      <c r="G35" s="259">
        <f>F35/C35*100</f>
        <v>93.678160919540232</v>
      </c>
      <c r="H35" s="217">
        <f>SUM(H36:H43)</f>
        <v>0</v>
      </c>
      <c r="I35" s="217">
        <f>H35/C35*100</f>
        <v>0</v>
      </c>
    </row>
    <row r="36" spans="1:9" x14ac:dyDescent="0.25">
      <c r="A36" s="351">
        <v>1</v>
      </c>
      <c r="B36" s="236" t="s">
        <v>464</v>
      </c>
      <c r="C36" s="351">
        <v>19</v>
      </c>
      <c r="D36" s="351">
        <v>17</v>
      </c>
      <c r="E36" s="223">
        <f t="shared" ref="E36:E43" si="9">D36/C36*100</f>
        <v>89.473684210526315</v>
      </c>
      <c r="F36" s="351">
        <v>17</v>
      </c>
      <c r="G36" s="223">
        <f t="shared" ref="G36:G43" si="10">F36/C36*100</f>
        <v>89.473684210526315</v>
      </c>
      <c r="H36" s="351">
        <v>0</v>
      </c>
      <c r="I36" s="351">
        <f t="shared" ref="I36:I43" si="11">H36/C36*100</f>
        <v>0</v>
      </c>
    </row>
    <row r="37" spans="1:9" ht="18.75" x14ac:dyDescent="0.25">
      <c r="A37" s="351">
        <v>2</v>
      </c>
      <c r="B37" s="248" t="s">
        <v>40</v>
      </c>
      <c r="C37" s="255">
        <v>19</v>
      </c>
      <c r="D37" s="255">
        <v>18</v>
      </c>
      <c r="E37" s="223">
        <f t="shared" si="9"/>
        <v>94.73684210526315</v>
      </c>
      <c r="F37" s="255">
        <v>18</v>
      </c>
      <c r="G37" s="223">
        <f t="shared" si="10"/>
        <v>94.73684210526315</v>
      </c>
      <c r="H37" s="255">
        <v>0</v>
      </c>
      <c r="I37" s="351">
        <f t="shared" si="11"/>
        <v>0</v>
      </c>
    </row>
    <row r="38" spans="1:9" x14ac:dyDescent="0.25">
      <c r="A38" s="351">
        <v>3</v>
      </c>
      <c r="B38" s="248" t="s">
        <v>132</v>
      </c>
      <c r="C38" s="351">
        <v>21</v>
      </c>
      <c r="D38" s="351">
        <v>21</v>
      </c>
      <c r="E38" s="222">
        <f t="shared" si="9"/>
        <v>100</v>
      </c>
      <c r="F38" s="351">
        <v>21</v>
      </c>
      <c r="G38" s="222">
        <f t="shared" si="10"/>
        <v>100</v>
      </c>
      <c r="H38" s="351">
        <v>0</v>
      </c>
      <c r="I38" s="351">
        <f t="shared" si="11"/>
        <v>0</v>
      </c>
    </row>
    <row r="39" spans="1:9" x14ac:dyDescent="0.25">
      <c r="A39" s="351">
        <v>4</v>
      </c>
      <c r="B39" s="248" t="s">
        <v>120</v>
      </c>
      <c r="C39" s="351">
        <v>24</v>
      </c>
      <c r="D39" s="351">
        <v>23</v>
      </c>
      <c r="E39" s="223">
        <f t="shared" si="9"/>
        <v>95.833333333333343</v>
      </c>
      <c r="F39" s="351">
        <v>23</v>
      </c>
      <c r="G39" s="223">
        <f t="shared" si="10"/>
        <v>95.833333333333343</v>
      </c>
      <c r="H39" s="351">
        <v>0</v>
      </c>
      <c r="I39" s="351">
        <f t="shared" si="11"/>
        <v>0</v>
      </c>
    </row>
    <row r="40" spans="1:9" ht="18.75" x14ac:dyDescent="0.25">
      <c r="A40" s="351">
        <v>5</v>
      </c>
      <c r="B40" s="248" t="s">
        <v>260</v>
      </c>
      <c r="C40" s="255">
        <v>23</v>
      </c>
      <c r="D40" s="255">
        <v>22</v>
      </c>
      <c r="E40" s="223">
        <f t="shared" si="9"/>
        <v>95.652173913043484</v>
      </c>
      <c r="F40" s="255">
        <v>22</v>
      </c>
      <c r="G40" s="223">
        <f t="shared" si="10"/>
        <v>95.652173913043484</v>
      </c>
      <c r="H40" s="255">
        <v>0</v>
      </c>
      <c r="I40" s="351">
        <f t="shared" si="11"/>
        <v>0</v>
      </c>
    </row>
    <row r="41" spans="1:9" ht="18.75" x14ac:dyDescent="0.25">
      <c r="A41" s="351">
        <v>6</v>
      </c>
      <c r="B41" s="248" t="s">
        <v>173</v>
      </c>
      <c r="C41" s="257">
        <v>24</v>
      </c>
      <c r="D41" s="257">
        <v>21</v>
      </c>
      <c r="E41" s="223">
        <f t="shared" si="9"/>
        <v>87.5</v>
      </c>
      <c r="F41" s="257">
        <v>21</v>
      </c>
      <c r="G41" s="223">
        <f t="shared" si="10"/>
        <v>87.5</v>
      </c>
      <c r="H41" s="257">
        <v>0</v>
      </c>
      <c r="I41" s="351">
        <f t="shared" si="11"/>
        <v>0</v>
      </c>
    </row>
    <row r="42" spans="1:9" x14ac:dyDescent="0.25">
      <c r="A42" s="351">
        <v>7</v>
      </c>
      <c r="B42" s="248" t="s">
        <v>148</v>
      </c>
      <c r="C42" s="351">
        <v>22</v>
      </c>
      <c r="D42" s="351">
        <v>21</v>
      </c>
      <c r="E42" s="223">
        <f t="shared" si="9"/>
        <v>95.454545454545453</v>
      </c>
      <c r="F42" s="351">
        <v>21</v>
      </c>
      <c r="G42" s="223">
        <f t="shared" si="10"/>
        <v>95.454545454545453</v>
      </c>
      <c r="H42" s="351">
        <v>0</v>
      </c>
      <c r="I42" s="351">
        <f t="shared" si="11"/>
        <v>0</v>
      </c>
    </row>
    <row r="43" spans="1:9" x14ac:dyDescent="0.25">
      <c r="A43" s="351">
        <v>8</v>
      </c>
      <c r="B43" s="248" t="s">
        <v>140</v>
      </c>
      <c r="C43" s="256">
        <v>22</v>
      </c>
      <c r="D43" s="256">
        <v>20</v>
      </c>
      <c r="E43" s="223">
        <f t="shared" si="9"/>
        <v>90.909090909090907</v>
      </c>
      <c r="F43" s="256">
        <v>20</v>
      </c>
      <c r="G43" s="223">
        <f t="shared" si="10"/>
        <v>90.909090909090907</v>
      </c>
      <c r="H43" s="256">
        <v>0</v>
      </c>
      <c r="I43" s="351">
        <f t="shared" si="11"/>
        <v>0</v>
      </c>
    </row>
    <row r="44" spans="1:9" x14ac:dyDescent="0.25">
      <c r="A44" s="217"/>
      <c r="B44" s="246" t="s">
        <v>317</v>
      </c>
      <c r="C44" s="217">
        <f>SUM(C45:C49)</f>
        <v>104</v>
      </c>
      <c r="D44" s="217">
        <f>SUM(D45:D49)</f>
        <v>99</v>
      </c>
      <c r="E44" s="259">
        <f>D44/C44*100</f>
        <v>95.192307692307693</v>
      </c>
      <c r="F44" s="217">
        <f>SUM(F45:F49)</f>
        <v>99</v>
      </c>
      <c r="G44" s="259">
        <f>F44/C44*100</f>
        <v>95.192307692307693</v>
      </c>
      <c r="H44" s="217">
        <f>SUM(H45:H49)</f>
        <v>0</v>
      </c>
      <c r="I44" s="217">
        <f>H44/C44*100</f>
        <v>0</v>
      </c>
    </row>
    <row r="45" spans="1:9" x14ac:dyDescent="0.25">
      <c r="A45" s="351">
        <v>1</v>
      </c>
      <c r="B45" s="248" t="s">
        <v>165</v>
      </c>
      <c r="C45" s="351">
        <v>19</v>
      </c>
      <c r="D45" s="351">
        <v>18</v>
      </c>
      <c r="E45" s="223">
        <f t="shared" ref="E45:E49" si="12">D45/C45*100</f>
        <v>94.73684210526315</v>
      </c>
      <c r="F45" s="351">
        <v>18</v>
      </c>
      <c r="G45" s="223">
        <f t="shared" ref="G45:G49" si="13">F45/C45*100</f>
        <v>94.73684210526315</v>
      </c>
      <c r="H45" s="351">
        <v>0</v>
      </c>
      <c r="I45" s="351">
        <f t="shared" ref="I45:I49" si="14">H45/C45*100</f>
        <v>0</v>
      </c>
    </row>
    <row r="46" spans="1:9" ht="18.75" x14ac:dyDescent="0.25">
      <c r="A46" s="351">
        <v>2</v>
      </c>
      <c r="B46" s="248" t="s">
        <v>195</v>
      </c>
      <c r="C46" s="257">
        <v>22</v>
      </c>
      <c r="D46" s="257">
        <v>22</v>
      </c>
      <c r="E46" s="222">
        <f t="shared" si="12"/>
        <v>100</v>
      </c>
      <c r="F46" s="257">
        <v>22</v>
      </c>
      <c r="G46" s="222">
        <f t="shared" si="13"/>
        <v>100</v>
      </c>
      <c r="H46" s="257">
        <v>0</v>
      </c>
      <c r="I46" s="351">
        <f t="shared" si="14"/>
        <v>0</v>
      </c>
    </row>
    <row r="47" spans="1:9" x14ac:dyDescent="0.25">
      <c r="A47" s="351">
        <v>3</v>
      </c>
      <c r="B47" s="248" t="s">
        <v>31</v>
      </c>
      <c r="C47" s="351">
        <v>22</v>
      </c>
      <c r="D47" s="351">
        <v>21</v>
      </c>
      <c r="E47" s="223">
        <f t="shared" si="12"/>
        <v>95.454545454545453</v>
      </c>
      <c r="F47" s="351">
        <v>21</v>
      </c>
      <c r="G47" s="223">
        <f t="shared" si="13"/>
        <v>95.454545454545453</v>
      </c>
      <c r="H47" s="351">
        <v>0</v>
      </c>
      <c r="I47" s="351">
        <f t="shared" si="14"/>
        <v>0</v>
      </c>
    </row>
    <row r="48" spans="1:9" x14ac:dyDescent="0.25">
      <c r="A48" s="351">
        <v>4</v>
      </c>
      <c r="B48" s="248" t="s">
        <v>311</v>
      </c>
      <c r="C48" s="351">
        <v>18</v>
      </c>
      <c r="D48" s="351">
        <v>18</v>
      </c>
      <c r="E48" s="222">
        <f t="shared" si="12"/>
        <v>100</v>
      </c>
      <c r="F48" s="351">
        <v>18</v>
      </c>
      <c r="G48" s="222">
        <f t="shared" si="13"/>
        <v>100</v>
      </c>
      <c r="H48" s="351">
        <v>0</v>
      </c>
      <c r="I48" s="351">
        <f t="shared" si="14"/>
        <v>0</v>
      </c>
    </row>
    <row r="49" spans="1:9" x14ac:dyDescent="0.25">
      <c r="A49" s="351">
        <v>5</v>
      </c>
      <c r="B49" s="248" t="s">
        <v>312</v>
      </c>
      <c r="C49" s="351">
        <v>23</v>
      </c>
      <c r="D49" s="351">
        <v>20</v>
      </c>
      <c r="E49" s="223">
        <f t="shared" si="12"/>
        <v>86.956521739130437</v>
      </c>
      <c r="F49" s="351">
        <v>20</v>
      </c>
      <c r="G49" s="223">
        <f t="shared" si="13"/>
        <v>86.956521739130437</v>
      </c>
      <c r="H49" s="351">
        <v>0</v>
      </c>
      <c r="I49" s="351">
        <f t="shared" si="14"/>
        <v>0</v>
      </c>
    </row>
    <row r="50" spans="1:9" x14ac:dyDescent="0.25">
      <c r="A50" s="217"/>
      <c r="B50" s="253" t="s">
        <v>316</v>
      </c>
      <c r="C50" s="217">
        <f>SUM(C51:C55)</f>
        <v>98</v>
      </c>
      <c r="D50" s="217">
        <f>SUM(D51:D55)</f>
        <v>93</v>
      </c>
      <c r="E50" s="259">
        <f>D50/C50*100</f>
        <v>94.897959183673478</v>
      </c>
      <c r="F50" s="217">
        <f>SUM(F51:F55)</f>
        <v>93</v>
      </c>
      <c r="G50" s="259">
        <f>F50/C50*100</f>
        <v>94.897959183673478</v>
      </c>
      <c r="H50" s="217">
        <f>SUM(H51:H55)</f>
        <v>0</v>
      </c>
      <c r="I50" s="259">
        <f>H50/C50*100</f>
        <v>0</v>
      </c>
    </row>
    <row r="51" spans="1:9" x14ac:dyDescent="0.25">
      <c r="A51" s="351">
        <v>1</v>
      </c>
      <c r="B51" s="254" t="s">
        <v>313</v>
      </c>
      <c r="C51" s="351">
        <v>20</v>
      </c>
      <c r="D51" s="351">
        <v>17</v>
      </c>
      <c r="E51" s="223">
        <f t="shared" ref="E51:E55" si="15">D51/C51*100</f>
        <v>85</v>
      </c>
      <c r="F51" s="351">
        <v>17</v>
      </c>
      <c r="G51" s="223">
        <f t="shared" ref="G51:G55" si="16">F51/C51*100</f>
        <v>85</v>
      </c>
      <c r="H51" s="351">
        <v>0</v>
      </c>
      <c r="I51" s="222">
        <f t="shared" ref="I51:I55" si="17">H51/C51*100</f>
        <v>0</v>
      </c>
    </row>
    <row r="52" spans="1:9" x14ac:dyDescent="0.25">
      <c r="A52" s="351">
        <v>2</v>
      </c>
      <c r="B52" s="254" t="s">
        <v>219</v>
      </c>
      <c r="C52" s="351">
        <v>20</v>
      </c>
      <c r="D52" s="351">
        <v>20</v>
      </c>
      <c r="E52" s="222">
        <f t="shared" si="15"/>
        <v>100</v>
      </c>
      <c r="F52" s="351">
        <v>20</v>
      </c>
      <c r="G52" s="222">
        <f t="shared" si="16"/>
        <v>100</v>
      </c>
      <c r="H52" s="351">
        <v>0</v>
      </c>
      <c r="I52" s="222">
        <f t="shared" si="17"/>
        <v>0</v>
      </c>
    </row>
    <row r="53" spans="1:9" x14ac:dyDescent="0.25">
      <c r="A53" s="351">
        <v>3</v>
      </c>
      <c r="B53" s="254" t="s">
        <v>208</v>
      </c>
      <c r="C53" s="351">
        <v>17</v>
      </c>
      <c r="D53" s="351">
        <v>17</v>
      </c>
      <c r="E53" s="222">
        <f t="shared" si="15"/>
        <v>100</v>
      </c>
      <c r="F53" s="351">
        <v>17</v>
      </c>
      <c r="G53" s="222">
        <f t="shared" si="16"/>
        <v>100</v>
      </c>
      <c r="H53" s="351">
        <v>0</v>
      </c>
      <c r="I53" s="222">
        <f t="shared" si="17"/>
        <v>0</v>
      </c>
    </row>
    <row r="54" spans="1:9" x14ac:dyDescent="0.25">
      <c r="A54" s="351">
        <v>4</v>
      </c>
      <c r="B54" s="254" t="s">
        <v>110</v>
      </c>
      <c r="C54" s="351">
        <v>20</v>
      </c>
      <c r="D54" s="351">
        <v>18</v>
      </c>
      <c r="E54" s="223">
        <f t="shared" si="15"/>
        <v>90</v>
      </c>
      <c r="F54" s="351">
        <v>18</v>
      </c>
      <c r="G54" s="223">
        <f t="shared" si="16"/>
        <v>90</v>
      </c>
      <c r="H54" s="351">
        <v>0</v>
      </c>
      <c r="I54" s="222">
        <f t="shared" si="17"/>
        <v>0</v>
      </c>
    </row>
    <row r="55" spans="1:9" s="53" customFormat="1" ht="31.5" x14ac:dyDescent="0.25">
      <c r="A55" s="351">
        <v>5</v>
      </c>
      <c r="B55" s="220" t="s">
        <v>314</v>
      </c>
      <c r="C55" s="351">
        <v>21</v>
      </c>
      <c r="D55" s="351">
        <v>21</v>
      </c>
      <c r="E55" s="222">
        <f t="shared" si="15"/>
        <v>100</v>
      </c>
      <c r="F55" s="351">
        <v>21</v>
      </c>
      <c r="G55" s="222">
        <f t="shared" si="16"/>
        <v>100</v>
      </c>
      <c r="H55" s="351">
        <v>0</v>
      </c>
      <c r="I55" s="222">
        <f t="shared" si="17"/>
        <v>0</v>
      </c>
    </row>
    <row r="56" spans="1:9" x14ac:dyDescent="0.25">
      <c r="A56" s="217"/>
      <c r="B56" s="253" t="s">
        <v>315</v>
      </c>
      <c r="C56" s="217">
        <f>SUM(C57:C60)</f>
        <v>84</v>
      </c>
      <c r="D56" s="217">
        <f>SUM(D57:D60)</f>
        <v>82</v>
      </c>
      <c r="E56" s="259">
        <f>D56/C56*100</f>
        <v>97.61904761904762</v>
      </c>
      <c r="F56" s="217">
        <f>SUM(F57:F60)</f>
        <v>82</v>
      </c>
      <c r="G56" s="259">
        <f>F56/C56*100</f>
        <v>97.61904761904762</v>
      </c>
      <c r="H56" s="217">
        <f>SUM(H57:H60)</f>
        <v>0</v>
      </c>
      <c r="I56" s="217">
        <f>H56/C56*100</f>
        <v>0</v>
      </c>
    </row>
    <row r="57" spans="1:9" x14ac:dyDescent="0.25">
      <c r="A57" s="247">
        <v>1</v>
      </c>
      <c r="B57" s="254" t="s">
        <v>13</v>
      </c>
      <c r="C57" s="247">
        <v>19</v>
      </c>
      <c r="D57" s="247">
        <v>19</v>
      </c>
      <c r="E57" s="351">
        <f t="shared" ref="E57:E60" si="18">D57/C57*100</f>
        <v>100</v>
      </c>
      <c r="F57" s="247">
        <v>19</v>
      </c>
      <c r="G57" s="351">
        <f t="shared" ref="G57:G60" si="19">F57/C57*100</f>
        <v>100</v>
      </c>
      <c r="H57" s="247">
        <v>0</v>
      </c>
      <c r="I57" s="351">
        <f t="shared" ref="I57:I60" si="20">H57/C57*100</f>
        <v>0</v>
      </c>
    </row>
    <row r="58" spans="1:9" x14ac:dyDescent="0.25">
      <c r="A58" s="247">
        <v>2</v>
      </c>
      <c r="B58" s="254" t="s">
        <v>22</v>
      </c>
      <c r="C58" s="351">
        <v>24</v>
      </c>
      <c r="D58" s="351">
        <v>24</v>
      </c>
      <c r="E58" s="351">
        <f t="shared" si="18"/>
        <v>100</v>
      </c>
      <c r="F58" s="351">
        <v>24</v>
      </c>
      <c r="G58" s="351">
        <f t="shared" si="19"/>
        <v>100</v>
      </c>
      <c r="H58" s="351">
        <v>0</v>
      </c>
      <c r="I58" s="351">
        <f t="shared" si="20"/>
        <v>0</v>
      </c>
    </row>
    <row r="59" spans="1:9" x14ac:dyDescent="0.25">
      <c r="A59" s="247">
        <v>3</v>
      </c>
      <c r="B59" s="254" t="s">
        <v>87</v>
      </c>
      <c r="C59" s="247">
        <v>21</v>
      </c>
      <c r="D59" s="247">
        <v>21</v>
      </c>
      <c r="E59" s="351">
        <f t="shared" si="18"/>
        <v>100</v>
      </c>
      <c r="F59" s="247">
        <v>21</v>
      </c>
      <c r="G59" s="351">
        <f t="shared" si="19"/>
        <v>100</v>
      </c>
      <c r="H59" s="247">
        <v>0</v>
      </c>
      <c r="I59" s="351">
        <f t="shared" si="20"/>
        <v>0</v>
      </c>
    </row>
    <row r="60" spans="1:9" x14ac:dyDescent="0.25">
      <c r="A60" s="247">
        <v>4</v>
      </c>
      <c r="B60" s="254" t="s">
        <v>231</v>
      </c>
      <c r="C60" s="247">
        <v>20</v>
      </c>
      <c r="D60" s="247">
        <v>18</v>
      </c>
      <c r="E60" s="351">
        <f t="shared" si="18"/>
        <v>90</v>
      </c>
      <c r="F60" s="247">
        <v>18</v>
      </c>
      <c r="G60" s="351">
        <f t="shared" si="19"/>
        <v>90</v>
      </c>
      <c r="H60" s="247">
        <v>0</v>
      </c>
      <c r="I60" s="351">
        <f t="shared" si="20"/>
        <v>0</v>
      </c>
    </row>
    <row r="66" spans="1:9" ht="48" customHeight="1" x14ac:dyDescent="0.25">
      <c r="A66" s="368" t="s">
        <v>461</v>
      </c>
      <c r="B66" s="368"/>
      <c r="C66" s="368"/>
      <c r="D66" s="368"/>
      <c r="E66" s="368"/>
      <c r="F66" s="368"/>
      <c r="G66" s="368"/>
      <c r="H66" s="368"/>
      <c r="I66" s="368"/>
    </row>
    <row r="68" spans="1:9" x14ac:dyDescent="0.25">
      <c r="A68" s="369" t="s">
        <v>440</v>
      </c>
      <c r="B68" s="369" t="s">
        <v>460</v>
      </c>
      <c r="C68" s="370" t="s">
        <v>442</v>
      </c>
      <c r="D68" s="370"/>
      <c r="E68" s="370"/>
      <c r="F68" s="369" t="s">
        <v>443</v>
      </c>
      <c r="G68" s="369"/>
      <c r="H68" s="369"/>
      <c r="I68" s="369"/>
    </row>
    <row r="69" spans="1:9" ht="47.25" x14ac:dyDescent="0.25">
      <c r="A69" s="369"/>
      <c r="B69" s="369"/>
      <c r="C69" s="351" t="s">
        <v>444</v>
      </c>
      <c r="D69" s="351" t="s">
        <v>445</v>
      </c>
      <c r="E69" s="351" t="s">
        <v>9</v>
      </c>
      <c r="F69" s="351" t="s">
        <v>446</v>
      </c>
      <c r="G69" s="351" t="s">
        <v>9</v>
      </c>
      <c r="H69" s="351" t="s">
        <v>447</v>
      </c>
      <c r="I69" s="351" t="s">
        <v>9</v>
      </c>
    </row>
    <row r="70" spans="1:9" s="263" customFormat="1" ht="29.25" customHeight="1" x14ac:dyDescent="0.25">
      <c r="A70" s="351">
        <v>1</v>
      </c>
      <c r="B70" s="237" t="s">
        <v>459</v>
      </c>
      <c r="C70" s="352">
        <v>57</v>
      </c>
      <c r="D70" s="352">
        <v>52</v>
      </c>
      <c r="E70" s="258">
        <f>D70/C70*100</f>
        <v>91.228070175438589</v>
      </c>
      <c r="F70" s="352">
        <v>52</v>
      </c>
      <c r="G70" s="258">
        <f>F70/C70*100</f>
        <v>91.228070175438589</v>
      </c>
      <c r="H70" s="352">
        <v>0</v>
      </c>
      <c r="I70" s="258">
        <f>H70/C70*100</f>
        <v>0</v>
      </c>
    </row>
  </sheetData>
  <mergeCells count="10">
    <mergeCell ref="A66:I66"/>
    <mergeCell ref="A68:A69"/>
    <mergeCell ref="B68:B69"/>
    <mergeCell ref="C68:E68"/>
    <mergeCell ref="F68:I68"/>
    <mergeCell ref="A1:I1"/>
    <mergeCell ref="F3:I3"/>
    <mergeCell ref="A3:A4"/>
    <mergeCell ref="B3:B4"/>
    <mergeCell ref="C3:E3"/>
  </mergeCells>
  <pageMargins left="0.31496062992125984" right="0.1574803149606299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PL01</vt:lpstr>
      <vt:lpstr>PL 01</vt:lpstr>
      <vt:lpstr>PL02</vt:lpstr>
      <vt:lpstr>'PL 01'!Print_Titles</vt:lpstr>
      <vt:lpstr>'PL02'!Print_Titles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2025-04-23T02:53:49Z</cp:lastPrinted>
  <dcterms:created xsi:type="dcterms:W3CDTF">2025-04-21T03:29:47Z</dcterms:created>
  <dcterms:modified xsi:type="dcterms:W3CDTF">2025-04-23T02:54:18Z</dcterms:modified>
</cp:coreProperties>
</file>